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9720" windowHeight="6795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externalReferences>
    <externalReference r:id="rId17"/>
  </externalReferences>
  <calcPr calcId="145621"/>
</workbook>
</file>

<file path=xl/calcChain.xml><?xml version="1.0" encoding="utf-8"?>
<calcChain xmlns="http://schemas.openxmlformats.org/spreadsheetml/2006/main">
  <c r="F23" i="1" l="1"/>
  <c r="G11" i="1"/>
  <c r="E24" i="1" s="1"/>
  <c r="G12" i="1"/>
  <c r="G13" i="1"/>
  <c r="G15" i="1" s="1"/>
  <c r="D25" i="1"/>
  <c r="D26" i="1"/>
  <c r="D27" i="1" s="1"/>
  <c r="D28" i="1" s="1"/>
  <c r="D29" i="1" s="1"/>
  <c r="D30" i="1" s="1"/>
  <c r="D31" i="1" s="1"/>
  <c r="D32" i="1" s="1"/>
  <c r="D33" i="1" s="1"/>
  <c r="D34" i="1" s="1"/>
  <c r="D35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H23" i="1"/>
  <c r="G23" i="1"/>
  <c r="E23" i="1"/>
  <c r="F24" i="1" l="1"/>
  <c r="G24" i="1"/>
  <c r="E25" i="1" s="1"/>
  <c r="F25" i="1" l="1"/>
  <c r="H24" i="1"/>
  <c r="H25" i="1" l="1"/>
  <c r="G25" i="1"/>
  <c r="E26" i="1" l="1"/>
  <c r="F26" i="1" l="1"/>
  <c r="G26" i="1" l="1"/>
  <c r="E27" i="1" l="1"/>
  <c r="H26" i="1"/>
  <c r="F27" i="1" l="1"/>
  <c r="G27" i="1" l="1"/>
  <c r="E28" i="1" l="1"/>
  <c r="H27" i="1"/>
  <c r="F28" i="1" l="1"/>
  <c r="G28" i="1" l="1"/>
  <c r="E29" i="1" s="1"/>
  <c r="H28" i="1" l="1"/>
  <c r="F29" i="1"/>
  <c r="G29" i="1" l="1"/>
  <c r="E30" i="1" s="1"/>
  <c r="F30" i="1" l="1"/>
  <c r="H29" i="1"/>
  <c r="G30" i="1" l="1"/>
  <c r="E31" i="1" s="1"/>
  <c r="F31" i="1" l="1"/>
  <c r="H30" i="1"/>
  <c r="G31" i="1" l="1"/>
  <c r="E32" i="1" s="1"/>
  <c r="F32" i="1" l="1"/>
  <c r="H31" i="1"/>
  <c r="G32" i="1" l="1"/>
  <c r="E33" i="1" s="1"/>
  <c r="F33" i="1" l="1"/>
  <c r="H32" i="1"/>
  <c r="G33" i="1" l="1"/>
  <c r="E34" i="1" s="1"/>
  <c r="F34" i="1" l="1"/>
  <c r="H33" i="1"/>
  <c r="G34" i="1" l="1"/>
  <c r="E35" i="1" s="1"/>
  <c r="F35" i="1" l="1"/>
  <c r="H34" i="1"/>
  <c r="G35" i="1" l="1"/>
  <c r="F36" i="1"/>
  <c r="I35" i="1"/>
  <c r="G36" i="1" l="1"/>
  <c r="E38" i="1"/>
  <c r="H35" i="1"/>
  <c r="H36" i="1" s="1"/>
  <c r="F38" i="1" l="1"/>
  <c r="G38" i="1" l="1"/>
  <c r="E39" i="1" s="1"/>
  <c r="F39" i="1" l="1"/>
  <c r="G39" i="1" l="1"/>
  <c r="E40" i="1" s="1"/>
  <c r="F40" i="1" l="1"/>
  <c r="G40" i="1" l="1"/>
  <c r="E41" i="1" s="1"/>
  <c r="F41" i="1" l="1"/>
  <c r="G41" i="1" l="1"/>
  <c r="E42" i="1" s="1"/>
  <c r="F42" i="1" l="1"/>
  <c r="G42" i="1" l="1"/>
  <c r="E43" i="1" s="1"/>
  <c r="F43" i="1" l="1"/>
  <c r="G43" i="1" s="1"/>
  <c r="E44" i="1" s="1"/>
  <c r="F44" i="1" l="1"/>
  <c r="G44" i="1" s="1"/>
  <c r="E45" i="1" s="1"/>
  <c r="F45" i="1" l="1"/>
  <c r="G45" i="1" s="1"/>
  <c r="E46" i="1" s="1"/>
  <c r="F46" i="1" l="1"/>
  <c r="G46" i="1" s="1"/>
  <c r="E47" i="1" s="1"/>
  <c r="F47" i="1" l="1"/>
  <c r="G47" i="1" s="1"/>
  <c r="E48" i="1" s="1"/>
  <c r="F48" i="1" l="1"/>
  <c r="G48" i="1" s="1"/>
  <c r="E49" i="1" s="1"/>
  <c r="F49" i="1" l="1"/>
  <c r="G49" i="1" l="1"/>
  <c r="E50" i="1" s="1"/>
  <c r="I49" i="1"/>
  <c r="F50" i="1" l="1"/>
  <c r="G50" i="1" l="1"/>
  <c r="E51" i="1" s="1"/>
  <c r="F51" i="1" l="1"/>
  <c r="G51" i="1" l="1"/>
  <c r="E52" i="1" s="1"/>
  <c r="F52" i="1" l="1"/>
  <c r="G52" i="1" l="1"/>
  <c r="E53" i="1" s="1"/>
  <c r="F53" i="1" l="1"/>
  <c r="G53" i="1" l="1"/>
  <c r="E54" i="1" s="1"/>
  <c r="F54" i="1" l="1"/>
  <c r="G54" i="1" l="1"/>
  <c r="E55" i="1" s="1"/>
  <c r="F55" i="1" l="1"/>
  <c r="G55" i="1" s="1"/>
  <c r="E56" i="1" s="1"/>
  <c r="F56" i="1" l="1"/>
  <c r="G56" i="1" s="1"/>
  <c r="E57" i="1" s="1"/>
  <c r="F57" i="1" l="1"/>
  <c r="G57" i="1" s="1"/>
  <c r="E58" i="1" s="1"/>
  <c r="F58" i="1" l="1"/>
  <c r="G58" i="1" s="1"/>
  <c r="E59" i="1" s="1"/>
  <c r="F59" i="1" l="1"/>
  <c r="G59" i="1" s="1"/>
  <c r="E60" i="1" s="1"/>
  <c r="F60" i="1" l="1"/>
  <c r="G60" i="1" s="1"/>
  <c r="E61" i="1" s="1"/>
  <c r="F61" i="1" l="1"/>
  <c r="G61" i="1" l="1"/>
  <c r="E62" i="1" s="1"/>
  <c r="I61" i="1"/>
  <c r="F62" i="1" l="1"/>
  <c r="G62" i="1" l="1"/>
  <c r="E63" i="1" s="1"/>
  <c r="F63" i="1" l="1"/>
  <c r="G63" i="1" l="1"/>
  <c r="E64" i="1" s="1"/>
  <c r="F64" i="1" l="1"/>
  <c r="G64" i="1" l="1"/>
  <c r="E65" i="1" s="1"/>
  <c r="F65" i="1" l="1"/>
  <c r="G65" i="1" l="1"/>
  <c r="E66" i="1" s="1"/>
  <c r="F66" i="1" l="1"/>
  <c r="G66" i="1" l="1"/>
  <c r="E67" i="1" s="1"/>
  <c r="F67" i="1" l="1"/>
  <c r="G67" i="1" s="1"/>
  <c r="E68" i="1" s="1"/>
  <c r="F68" i="1" l="1"/>
  <c r="G68" i="1" s="1"/>
  <c r="E69" i="1" s="1"/>
  <c r="F69" i="1" l="1"/>
  <c r="G69" i="1" s="1"/>
  <c r="E70" i="1" s="1"/>
  <c r="F70" i="1" l="1"/>
  <c r="G70" i="1" s="1"/>
  <c r="E71" i="1" s="1"/>
  <c r="F71" i="1" l="1"/>
  <c r="G71" i="1" s="1"/>
  <c r="E72" i="1" s="1"/>
  <c r="F72" i="1" l="1"/>
  <c r="G72" i="1" s="1"/>
  <c r="E73" i="1" s="1"/>
  <c r="F73" i="1" l="1"/>
  <c r="G73" i="1" l="1"/>
  <c r="E74" i="1" s="1"/>
  <c r="I73" i="1"/>
  <c r="F74" i="1" l="1"/>
  <c r="G74" i="1" l="1"/>
  <c r="E75" i="1" s="1"/>
  <c r="F75" i="1" l="1"/>
  <c r="G75" i="1" l="1"/>
  <c r="E76" i="1" s="1"/>
  <c r="F76" i="1" l="1"/>
  <c r="G76" i="1" l="1"/>
  <c r="E77" i="1" s="1"/>
  <c r="F77" i="1" l="1"/>
  <c r="G77" i="1" l="1"/>
  <c r="E78" i="1" s="1"/>
  <c r="F78" i="1" l="1"/>
  <c r="G78" i="1" l="1"/>
  <c r="E79" i="1" s="1"/>
  <c r="F79" i="1" l="1"/>
  <c r="G79" i="1" s="1"/>
  <c r="E80" i="1" s="1"/>
  <c r="F80" i="1" l="1"/>
  <c r="G80" i="1" s="1"/>
  <c r="E81" i="1" s="1"/>
  <c r="F81" i="1" l="1"/>
  <c r="G81" i="1" s="1"/>
  <c r="E82" i="1" s="1"/>
  <c r="F82" i="1" l="1"/>
  <c r="G82" i="1" s="1"/>
  <c r="E83" i="1" s="1"/>
  <c r="F83" i="1" l="1"/>
  <c r="G83" i="1" s="1"/>
  <c r="E84" i="1" s="1"/>
  <c r="F84" i="1" l="1"/>
  <c r="G84" i="1" s="1"/>
  <c r="E85" i="1" s="1"/>
  <c r="F85" i="1" l="1"/>
  <c r="G85" i="1" l="1"/>
  <c r="E86" i="1" s="1"/>
  <c r="I85" i="1"/>
  <c r="F86" i="1" l="1"/>
  <c r="G86" i="1" l="1"/>
  <c r="E87" i="1" s="1"/>
  <c r="F87" i="1" l="1"/>
  <c r="G87" i="1" l="1"/>
  <c r="E88" i="1" s="1"/>
  <c r="F88" i="1" l="1"/>
  <c r="G88" i="1" l="1"/>
  <c r="E89" i="1" s="1"/>
  <c r="F89" i="1" l="1"/>
  <c r="G89" i="1" l="1"/>
  <c r="E90" i="1" s="1"/>
  <c r="F90" i="1" l="1"/>
  <c r="G90" i="1" l="1"/>
  <c r="E91" i="1" s="1"/>
  <c r="F91" i="1" l="1"/>
  <c r="G91" i="1" s="1"/>
  <c r="E92" i="1" s="1"/>
  <c r="F92" i="1" l="1"/>
  <c r="G92" i="1" s="1"/>
  <c r="E93" i="1" s="1"/>
  <c r="F93" i="1" l="1"/>
  <c r="G93" i="1" s="1"/>
  <c r="E94" i="1" s="1"/>
  <c r="F94" i="1" l="1"/>
  <c r="G94" i="1" s="1"/>
  <c r="E95" i="1" s="1"/>
  <c r="F95" i="1" l="1"/>
  <c r="G95" i="1" s="1"/>
  <c r="E96" i="1" s="1"/>
  <c r="F96" i="1" l="1"/>
  <c r="G96" i="1" s="1"/>
  <c r="E97" i="1" s="1"/>
  <c r="F97" i="1" l="1"/>
  <c r="G97" i="1" l="1"/>
  <c r="E98" i="1" s="1"/>
  <c r="I97" i="1"/>
  <c r="F98" i="1" l="1"/>
  <c r="G98" i="1" l="1"/>
  <c r="E99" i="1" s="1"/>
  <c r="F99" i="1" l="1"/>
  <c r="G99" i="1" l="1"/>
  <c r="E100" i="1" s="1"/>
  <c r="F100" i="1" l="1"/>
  <c r="G100" i="1" l="1"/>
  <c r="E101" i="1" s="1"/>
  <c r="F101" i="1" l="1"/>
  <c r="G101" i="1" l="1"/>
  <c r="E102" i="1" s="1"/>
  <c r="F102" i="1" l="1"/>
  <c r="G102" i="1" l="1"/>
  <c r="E103" i="1" s="1"/>
  <c r="F103" i="1" l="1"/>
  <c r="G103" i="1" s="1"/>
  <c r="E104" i="1" s="1"/>
  <c r="F104" i="1" l="1"/>
  <c r="G104" i="1" s="1"/>
  <c r="E105" i="1" s="1"/>
  <c r="F105" i="1" l="1"/>
  <c r="G105" i="1" s="1"/>
  <c r="E106" i="1" s="1"/>
  <c r="F106" i="1" l="1"/>
  <c r="G106" i="1" s="1"/>
  <c r="E107" i="1" s="1"/>
  <c r="F107" i="1" l="1"/>
  <c r="G107" i="1" s="1"/>
  <c r="E108" i="1" s="1"/>
  <c r="F108" i="1" l="1"/>
  <c r="G108" i="1" s="1"/>
  <c r="E109" i="1" s="1"/>
  <c r="F109" i="1" l="1"/>
  <c r="G109" i="1" l="1"/>
  <c r="E110" i="1" s="1"/>
  <c r="I109" i="1"/>
  <c r="F110" i="1" l="1"/>
  <c r="G110" i="1" l="1"/>
  <c r="E111" i="1" s="1"/>
  <c r="F111" i="1" l="1"/>
  <c r="G111" i="1" l="1"/>
  <c r="E112" i="1" s="1"/>
  <c r="F112" i="1" l="1"/>
  <c r="G112" i="1" l="1"/>
  <c r="E113" i="1" s="1"/>
  <c r="F113" i="1" l="1"/>
  <c r="G113" i="1" l="1"/>
  <c r="E114" i="1" s="1"/>
  <c r="F114" i="1" l="1"/>
  <c r="G114" i="1" l="1"/>
  <c r="E115" i="1" s="1"/>
  <c r="F115" i="1" l="1"/>
  <c r="G115" i="1" s="1"/>
  <c r="E116" i="1" s="1"/>
  <c r="F116" i="1" l="1"/>
  <c r="G116" i="1" s="1"/>
  <c r="E117" i="1" s="1"/>
  <c r="F117" i="1" l="1"/>
  <c r="G117" i="1" s="1"/>
  <c r="E118" i="1" s="1"/>
  <c r="F118" i="1" l="1"/>
  <c r="G118" i="1" s="1"/>
  <c r="E119" i="1" s="1"/>
  <c r="F119" i="1" l="1"/>
  <c r="G119" i="1" s="1"/>
  <c r="E120" i="1" s="1"/>
  <c r="F120" i="1" l="1"/>
  <c r="G120" i="1" s="1"/>
  <c r="E121" i="1" s="1"/>
  <c r="F121" i="1" l="1"/>
  <c r="G121" i="1" l="1"/>
  <c r="E122" i="1" s="1"/>
  <c r="I121" i="1"/>
  <c r="F122" i="1" l="1"/>
  <c r="G122" i="1" l="1"/>
  <c r="E123" i="1" s="1"/>
  <c r="F123" i="1" l="1"/>
  <c r="G123" i="1" l="1"/>
  <c r="E124" i="1" s="1"/>
  <c r="F124" i="1" l="1"/>
  <c r="G124" i="1" l="1"/>
  <c r="E125" i="1" s="1"/>
  <c r="F125" i="1" l="1"/>
  <c r="G125" i="1" l="1"/>
  <c r="E126" i="1" s="1"/>
  <c r="F126" i="1" l="1"/>
  <c r="G126" i="1" l="1"/>
  <c r="E127" i="1" s="1"/>
  <c r="F127" i="1" l="1"/>
  <c r="G127" i="1" s="1"/>
  <c r="E128" i="1" s="1"/>
  <c r="F128" i="1" l="1"/>
  <c r="G128" i="1" s="1"/>
  <c r="E129" i="1" s="1"/>
  <c r="F129" i="1" l="1"/>
  <c r="G129" i="1" s="1"/>
  <c r="E130" i="1" s="1"/>
  <c r="F130" i="1" l="1"/>
  <c r="G130" i="1" s="1"/>
  <c r="E131" i="1" s="1"/>
  <c r="F131" i="1" l="1"/>
  <c r="G131" i="1" s="1"/>
  <c r="E132" i="1" s="1"/>
  <c r="F132" i="1" l="1"/>
  <c r="G132" i="1" s="1"/>
  <c r="E133" i="1" s="1"/>
  <c r="F133" i="1" l="1"/>
  <c r="G133" i="1" l="1"/>
  <c r="E134" i="1" s="1"/>
  <c r="I133" i="1"/>
  <c r="F134" i="1" l="1"/>
  <c r="G134" i="1" l="1"/>
  <c r="E135" i="1" s="1"/>
  <c r="F135" i="1" l="1"/>
  <c r="G135" i="1" l="1"/>
  <c r="E136" i="1" s="1"/>
  <c r="F136" i="1" l="1"/>
  <c r="G136" i="1" l="1"/>
  <c r="E137" i="1" s="1"/>
  <c r="F137" i="1" l="1"/>
  <c r="G137" i="1" l="1"/>
  <c r="E138" i="1" s="1"/>
  <c r="F138" i="1" l="1"/>
  <c r="G138" i="1" l="1"/>
  <c r="E139" i="1" s="1"/>
  <c r="F139" i="1" l="1"/>
  <c r="G139" i="1" s="1"/>
  <c r="E140" i="1" s="1"/>
  <c r="F140" i="1" l="1"/>
  <c r="G140" i="1" s="1"/>
  <c r="E141" i="1" s="1"/>
  <c r="F141" i="1" l="1"/>
  <c r="G141" i="1" s="1"/>
  <c r="E142" i="1" s="1"/>
  <c r="F142" i="1" l="1"/>
  <c r="G142" i="1" s="1"/>
  <c r="E143" i="1"/>
  <c r="F143" i="1" l="1"/>
  <c r="G143" i="1" s="1"/>
  <c r="E144" i="1" s="1"/>
  <c r="F144" i="1" l="1"/>
  <c r="G144" i="1" s="1"/>
  <c r="E145" i="1" s="1"/>
  <c r="F145" i="1" l="1"/>
  <c r="G145" i="1" l="1"/>
  <c r="E146" i="1" s="1"/>
  <c r="I145" i="1"/>
  <c r="F146" i="1" l="1"/>
  <c r="G146" i="1" l="1"/>
  <c r="E147" i="1" s="1"/>
  <c r="F147" i="1" l="1"/>
  <c r="G147" i="1" l="1"/>
  <c r="E148" i="1" s="1"/>
  <c r="F148" i="1" l="1"/>
  <c r="G148" i="1" l="1"/>
  <c r="E149" i="1" s="1"/>
  <c r="F149" i="1" l="1"/>
  <c r="G149" i="1" l="1"/>
  <c r="E150" i="1" s="1"/>
  <c r="F150" i="1" l="1"/>
  <c r="G150" i="1" l="1"/>
  <c r="E151" i="1" s="1"/>
  <c r="F151" i="1" l="1"/>
  <c r="G151" i="1" s="1"/>
  <c r="E152" i="1" s="1"/>
  <c r="F152" i="1" l="1"/>
  <c r="G152" i="1" s="1"/>
  <c r="E153" i="1" s="1"/>
  <c r="F153" i="1" l="1"/>
  <c r="G153" i="1" s="1"/>
  <c r="E154" i="1" s="1"/>
  <c r="F154" i="1" l="1"/>
  <c r="G154" i="1" s="1"/>
  <c r="E155" i="1" s="1"/>
  <c r="F155" i="1" l="1"/>
  <c r="G155" i="1" s="1"/>
  <c r="E156" i="1"/>
  <c r="F156" i="1" l="1"/>
  <c r="G156" i="1" s="1"/>
  <c r="E157" i="1" s="1"/>
  <c r="F157" i="1" l="1"/>
  <c r="G157" i="1" l="1"/>
  <c r="E158" i="1" s="1"/>
  <c r="I157" i="1"/>
  <c r="F158" i="1" l="1"/>
  <c r="G158" i="1" l="1"/>
  <c r="E159" i="1" s="1"/>
  <c r="F159" i="1" l="1"/>
  <c r="G159" i="1" l="1"/>
  <c r="E160" i="1" s="1"/>
  <c r="F160" i="1" l="1"/>
  <c r="G160" i="1" l="1"/>
  <c r="E161" i="1" s="1"/>
  <c r="F161" i="1" l="1"/>
  <c r="G161" i="1" l="1"/>
  <c r="E162" i="1" s="1"/>
  <c r="F162" i="1" l="1"/>
  <c r="G162" i="1" l="1"/>
  <c r="E163" i="1" s="1"/>
  <c r="F163" i="1" l="1"/>
  <c r="G163" i="1" s="1"/>
  <c r="E164" i="1" s="1"/>
  <c r="F164" i="1" l="1"/>
  <c r="G164" i="1" s="1"/>
  <c r="E165" i="1" s="1"/>
  <c r="F165" i="1" l="1"/>
  <c r="G165" i="1" s="1"/>
  <c r="E166" i="1" s="1"/>
  <c r="F166" i="1" l="1"/>
  <c r="G166" i="1" s="1"/>
  <c r="E167" i="1" s="1"/>
  <c r="F167" i="1" l="1"/>
  <c r="G167" i="1" s="1"/>
  <c r="E168" i="1" s="1"/>
  <c r="F168" i="1" l="1"/>
  <c r="G168" i="1" s="1"/>
  <c r="E169" i="1" s="1"/>
  <c r="F169" i="1" l="1"/>
  <c r="G169" i="1" l="1"/>
  <c r="E170" i="1" s="1"/>
  <c r="I169" i="1"/>
  <c r="F170" i="1" l="1"/>
  <c r="G170" i="1" l="1"/>
  <c r="E171" i="1" s="1"/>
  <c r="F171" i="1" l="1"/>
  <c r="G171" i="1" l="1"/>
  <c r="E172" i="1" s="1"/>
  <c r="F172" i="1" l="1"/>
  <c r="G172" i="1" l="1"/>
  <c r="E173" i="1" s="1"/>
  <c r="F173" i="1" l="1"/>
  <c r="G173" i="1" l="1"/>
  <c r="E174" i="1" s="1"/>
  <c r="F174" i="1" l="1"/>
  <c r="G174" i="1" l="1"/>
  <c r="E175" i="1" s="1"/>
  <c r="F175" i="1" l="1"/>
  <c r="G175" i="1" s="1"/>
  <c r="E176" i="1" s="1"/>
  <c r="F176" i="1" l="1"/>
  <c r="G176" i="1" s="1"/>
  <c r="E177" i="1" s="1"/>
  <c r="F177" i="1" l="1"/>
  <c r="G177" i="1" s="1"/>
  <c r="E178" i="1" s="1"/>
  <c r="F178" i="1" l="1"/>
  <c r="G178" i="1" s="1"/>
  <c r="E179" i="1" s="1"/>
  <c r="F179" i="1" l="1"/>
  <c r="G179" i="1" s="1"/>
  <c r="E180" i="1" s="1"/>
  <c r="F180" i="1" l="1"/>
  <c r="G180" i="1" s="1"/>
  <c r="E181" i="1" s="1"/>
  <c r="F181" i="1" l="1"/>
  <c r="G181" i="1" l="1"/>
  <c r="E182" i="1" s="1"/>
  <c r="I181" i="1"/>
  <c r="F182" i="1" l="1"/>
  <c r="G182" i="1" l="1"/>
  <c r="E183" i="1" s="1"/>
  <c r="F183" i="1" l="1"/>
  <c r="G183" i="1" l="1"/>
  <c r="E184" i="1" s="1"/>
  <c r="F184" i="1" l="1"/>
  <c r="G184" i="1" l="1"/>
  <c r="E185" i="1" s="1"/>
  <c r="F185" i="1" l="1"/>
  <c r="G185" i="1" l="1"/>
  <c r="E186" i="1" s="1"/>
  <c r="F186" i="1" l="1"/>
  <c r="G186" i="1" l="1"/>
  <c r="E187" i="1" s="1"/>
  <c r="F187" i="1" l="1"/>
  <c r="G187" i="1" s="1"/>
  <c r="E188" i="1" s="1"/>
  <c r="F188" i="1" l="1"/>
  <c r="G188" i="1" s="1"/>
  <c r="E189" i="1" s="1"/>
  <c r="F189" i="1" l="1"/>
  <c r="G189" i="1" s="1"/>
  <c r="E190" i="1" s="1"/>
  <c r="F190" i="1" l="1"/>
  <c r="G190" i="1" s="1"/>
  <c r="E191" i="1" s="1"/>
  <c r="F191" i="1" l="1"/>
  <c r="G191" i="1" s="1"/>
  <c r="E192" i="1" s="1"/>
  <c r="F192" i="1" l="1"/>
  <c r="G192" i="1" s="1"/>
  <c r="E193" i="1" s="1"/>
  <c r="F193" i="1" l="1"/>
  <c r="G193" i="1" l="1"/>
  <c r="E194" i="1" s="1"/>
  <c r="I193" i="1"/>
  <c r="F194" i="1" l="1"/>
  <c r="G194" i="1" l="1"/>
  <c r="E195" i="1" s="1"/>
  <c r="F195" i="1" l="1"/>
  <c r="G195" i="1" l="1"/>
  <c r="E196" i="1" s="1"/>
  <c r="F196" i="1" l="1"/>
  <c r="G196" i="1" l="1"/>
  <c r="E197" i="1" s="1"/>
  <c r="F197" i="1" l="1"/>
  <c r="G197" i="1" l="1"/>
  <c r="E198" i="1" s="1"/>
  <c r="F198" i="1" l="1"/>
  <c r="G198" i="1" l="1"/>
  <c r="E199" i="1" s="1"/>
  <c r="F199" i="1" l="1"/>
  <c r="G199" i="1" s="1"/>
  <c r="E200" i="1" s="1"/>
  <c r="F200" i="1" l="1"/>
  <c r="G200" i="1" s="1"/>
  <c r="E201" i="1" s="1"/>
  <c r="F201" i="1" l="1"/>
  <c r="G201" i="1" s="1"/>
  <c r="E202" i="1" s="1"/>
  <c r="F202" i="1" l="1"/>
  <c r="G202" i="1" s="1"/>
  <c r="E203" i="1" s="1"/>
  <c r="F203" i="1" l="1"/>
  <c r="G203" i="1" s="1"/>
  <c r="E204" i="1" s="1"/>
  <c r="F204" i="1" l="1"/>
  <c r="G204" i="1" s="1"/>
  <c r="E205" i="1" s="1"/>
  <c r="F205" i="1" l="1"/>
  <c r="G205" i="1" l="1"/>
  <c r="E206" i="1" s="1"/>
  <c r="F206" i="1" s="1"/>
  <c r="I205" i="1"/>
</calcChain>
</file>

<file path=xl/sharedStrings.xml><?xml version="1.0" encoding="utf-8"?>
<sst xmlns="http://schemas.openxmlformats.org/spreadsheetml/2006/main" count="22" uniqueCount="21">
  <si>
    <t>Emprunt</t>
  </si>
  <si>
    <t>Taux</t>
  </si>
  <si>
    <t>Durée</t>
  </si>
  <si>
    <t>ans</t>
  </si>
  <si>
    <t>Remboursement mensuel</t>
  </si>
  <si>
    <t>Mois</t>
  </si>
  <si>
    <t xml:space="preserve">Capital </t>
  </si>
  <si>
    <t>restant</t>
  </si>
  <si>
    <t>Intérêts</t>
  </si>
  <si>
    <t>Capital</t>
  </si>
  <si>
    <t>Total</t>
  </si>
  <si>
    <t>Intérêts cumulés</t>
  </si>
  <si>
    <t>Cumul</t>
  </si>
  <si>
    <t xml:space="preserve">Prêt constant </t>
  </si>
  <si>
    <t xml:space="preserve">Attention ! Il s’agit d’une simple feuille de calcul Excel et non d’une application informatique sécurisée. </t>
  </si>
  <si>
    <t>Vous devez donc valider les chiffres saisis.</t>
  </si>
  <si>
    <t>Le tableau d'emprunt</t>
  </si>
  <si>
    <t>d’un investissement de Robien</t>
  </si>
  <si>
    <t>Nombre de mensualités</t>
  </si>
  <si>
    <t>* Tableau de remboursement mensuel de l'emprunt</t>
  </si>
  <si>
    <t>pour la première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</si>
</sst>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,##0.00\ &quot;F&quot;;[Red]\-#,##0.00\ &quot;F&quot;"/>
    <numFmt numFmtId="165" formatCode="#,##0\ &quot;€&quot;"/>
  </numFmts>
  <fonts count="8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8"/>
      <name val="Arial"/>
    </font>
    <font>
      <b/>
      <sz val="12"/>
      <name val="Times New Roman"/>
      <family val="1"/>
    </font>
    <font>
      <b/>
      <i/>
      <sz val="10"/>
      <name val="Arial"/>
      <family val="2"/>
    </font>
    <font>
      <b/>
      <sz val="12"/>
      <color indexed="10"/>
      <name val="Times New Roman"/>
      <family val="1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0" fontId="0" fillId="0" borderId="0" xfId="0" applyNumberFormat="1"/>
    <xf numFmtId="164" fontId="0" fillId="0" borderId="0" xfId="0" applyNumberFormat="1"/>
    <xf numFmtId="1" fontId="0" fillId="0" borderId="0" xfId="0" applyNumberFormat="1"/>
    <xf numFmtId="1" fontId="1" fillId="0" borderId="0" xfId="0" applyNumberFormat="1" applyFont="1"/>
    <xf numFmtId="1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3" fontId="0" fillId="0" borderId="1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1" fillId="0" borderId="7" xfId="0" applyNumberFormat="1" applyFont="1" applyBorder="1"/>
    <xf numFmtId="3" fontId="0" fillId="0" borderId="4" xfId="0" applyNumberFormat="1" applyBorder="1" applyAlignment="1">
      <alignment horizontal="center"/>
    </xf>
    <xf numFmtId="3" fontId="1" fillId="0" borderId="6" xfId="0" applyNumberFormat="1" applyFont="1" applyBorder="1"/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165" fontId="0" fillId="0" borderId="0" xfId="0" applyNumberFormat="1"/>
    <xf numFmtId="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%20Robien%20plan%20f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>
        <row r="28">
          <cell r="E28">
            <v>88.58</v>
          </cell>
        </row>
        <row r="33">
          <cell r="E33">
            <v>15</v>
          </cell>
        </row>
        <row r="34">
          <cell r="E34">
            <v>4.1000000000000002E-2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277"/>
  <sheetViews>
    <sheetView tabSelected="1" topLeftCell="C16" workbookViewId="0">
      <selection activeCell="F24" sqref="F24"/>
    </sheetView>
  </sheetViews>
  <sheetFormatPr baseColWidth="10" defaultRowHeight="12.75" x14ac:dyDescent="0.2"/>
  <cols>
    <col min="3" max="3" width="11.7109375" customWidth="1"/>
    <col min="4" max="4" width="7.28515625" customWidth="1"/>
    <col min="5" max="5" width="9.5703125" customWidth="1"/>
    <col min="6" max="6" width="13.85546875" customWidth="1"/>
    <col min="7" max="7" width="9.7109375" customWidth="1"/>
    <col min="8" max="8" width="7.5703125" customWidth="1"/>
  </cols>
  <sheetData>
    <row r="3" spans="4:8" ht="15.75" x14ac:dyDescent="0.25">
      <c r="D3" s="26" t="s">
        <v>16</v>
      </c>
    </row>
    <row r="4" spans="4:8" ht="15.75" x14ac:dyDescent="0.25">
      <c r="D4" s="26" t="s">
        <v>17</v>
      </c>
    </row>
    <row r="5" spans="4:8" x14ac:dyDescent="0.2">
      <c r="D5" s="27" t="s">
        <v>13</v>
      </c>
    </row>
    <row r="6" spans="4:8" x14ac:dyDescent="0.2">
      <c r="D6" s="27"/>
    </row>
    <row r="7" spans="4:8" ht="15.75" x14ac:dyDescent="0.25">
      <c r="D7" s="28" t="s">
        <v>14</v>
      </c>
    </row>
    <row r="8" spans="4:8" x14ac:dyDescent="0.2">
      <c r="D8" s="29" t="s">
        <v>15</v>
      </c>
    </row>
    <row r="11" spans="4:8" x14ac:dyDescent="0.2">
      <c r="D11" t="s">
        <v>0</v>
      </c>
      <c r="G11" s="30">
        <f>+[1]Feuil1!$E$28*1000</f>
        <v>88580</v>
      </c>
    </row>
    <row r="12" spans="4:8" x14ac:dyDescent="0.2">
      <c r="D12" t="s">
        <v>1</v>
      </c>
      <c r="G12" s="1">
        <f>+[1]Feuil1!$E$34</f>
        <v>4.1000000000000002E-2</v>
      </c>
      <c r="H12" s="1"/>
    </row>
    <row r="13" spans="4:8" x14ac:dyDescent="0.2">
      <c r="D13" t="s">
        <v>2</v>
      </c>
      <c r="G13">
        <f>+[1]Feuil1!$E$33</f>
        <v>15</v>
      </c>
      <c r="H13" t="s">
        <v>3</v>
      </c>
    </row>
    <row r="14" spans="4:8" x14ac:dyDescent="0.2">
      <c r="D14" t="s">
        <v>18</v>
      </c>
      <c r="G14">
        <v>180</v>
      </c>
    </row>
    <row r="15" spans="4:8" x14ac:dyDescent="0.2">
      <c r="D15" t="s">
        <v>4</v>
      </c>
      <c r="G15" s="31">
        <f>PMT(+G12/12,+G13*12,+G11,,0)</f>
        <v>-659.66336771740646</v>
      </c>
      <c r="H15" s="2"/>
    </row>
    <row r="16" spans="4:8" x14ac:dyDescent="0.2">
      <c r="G16" s="31"/>
      <c r="H16" s="2"/>
    </row>
    <row r="17" spans="4:9" x14ac:dyDescent="0.2">
      <c r="G17" s="31"/>
      <c r="H17" s="2"/>
    </row>
    <row r="18" spans="4:9" x14ac:dyDescent="0.2">
      <c r="D18" s="32" t="s">
        <v>19</v>
      </c>
    </row>
    <row r="19" spans="4:9" x14ac:dyDescent="0.2">
      <c r="D19" s="32" t="s">
        <v>20</v>
      </c>
    </row>
    <row r="21" spans="4:9" x14ac:dyDescent="0.2">
      <c r="D21" s="8" t="s">
        <v>5</v>
      </c>
      <c r="E21" s="11" t="s">
        <v>6</v>
      </c>
      <c r="F21" s="14" t="s">
        <v>4</v>
      </c>
      <c r="G21" s="15"/>
      <c r="H21" s="16"/>
    </row>
    <row r="22" spans="4:9" x14ac:dyDescent="0.2">
      <c r="D22" s="9"/>
      <c r="E22" s="12" t="s">
        <v>7</v>
      </c>
      <c r="F22" s="11" t="s">
        <v>8</v>
      </c>
      <c r="G22" s="11" t="s">
        <v>9</v>
      </c>
      <c r="H22" s="11" t="s">
        <v>10</v>
      </c>
      <c r="I22" t="s">
        <v>11</v>
      </c>
    </row>
    <row r="23" spans="4:9" x14ac:dyDescent="0.2">
      <c r="D23" s="10"/>
      <c r="E23" s="13" t="str">
        <f>"(1)"</f>
        <v>(1)</v>
      </c>
      <c r="F23" s="13" t="str">
        <f>"(2)=(1) x t%/12"</f>
        <v>(2)=(1) x t%/12</v>
      </c>
      <c r="G23" s="13" t="str">
        <f>"(3)=(4)-(2)"</f>
        <v>(3)=(4)-(2)</v>
      </c>
      <c r="H23" s="13" t="str">
        <f>"(4)"</f>
        <v>(4)</v>
      </c>
    </row>
    <row r="24" spans="4:9" x14ac:dyDescent="0.2">
      <c r="D24" s="17">
        <v>1</v>
      </c>
      <c r="E24" s="20">
        <f>+G11</f>
        <v>88580</v>
      </c>
      <c r="F24" s="20">
        <f t="shared" ref="F24:F35" si="0">+E24*$G$12/12</f>
        <v>302.64833333333337</v>
      </c>
      <c r="G24" s="20">
        <f t="shared" ref="G24:G35" si="1">-$G$15-F24</f>
        <v>357.01503438407309</v>
      </c>
      <c r="H24" s="20">
        <f>+F24+G24</f>
        <v>659.66336771740646</v>
      </c>
    </row>
    <row r="25" spans="4:9" x14ac:dyDescent="0.2">
      <c r="D25" s="18">
        <f>+D24+1</f>
        <v>2</v>
      </c>
      <c r="E25" s="21">
        <f>+E24-G24</f>
        <v>88222.98496561592</v>
      </c>
      <c r="F25" s="21">
        <f t="shared" si="0"/>
        <v>301.4285319658544</v>
      </c>
      <c r="G25" s="21">
        <f t="shared" si="1"/>
        <v>358.23483575155205</v>
      </c>
      <c r="H25" s="21">
        <f t="shared" ref="H25:H35" si="2">+F25+G25</f>
        <v>659.66336771740646</v>
      </c>
    </row>
    <row r="26" spans="4:9" x14ac:dyDescent="0.2">
      <c r="D26" s="18">
        <f t="shared" ref="D26:D35" si="3">+D25+1</f>
        <v>3</v>
      </c>
      <c r="E26" s="21">
        <f t="shared" ref="E26:E35" si="4">+E25-G25</f>
        <v>87864.750129864362</v>
      </c>
      <c r="F26" s="21">
        <f t="shared" si="0"/>
        <v>300.20456294370325</v>
      </c>
      <c r="G26" s="21">
        <f t="shared" si="1"/>
        <v>359.45880477370321</v>
      </c>
      <c r="H26" s="21">
        <f t="shared" si="2"/>
        <v>659.66336771740646</v>
      </c>
    </row>
    <row r="27" spans="4:9" x14ac:dyDescent="0.2">
      <c r="D27" s="18">
        <f t="shared" si="3"/>
        <v>4</v>
      </c>
      <c r="E27" s="21">
        <f t="shared" si="4"/>
        <v>87505.291325090657</v>
      </c>
      <c r="F27" s="21">
        <f t="shared" si="0"/>
        <v>298.97641202739311</v>
      </c>
      <c r="G27" s="21">
        <f t="shared" si="1"/>
        <v>360.68695569001335</v>
      </c>
      <c r="H27" s="21">
        <f t="shared" si="2"/>
        <v>659.66336771740646</v>
      </c>
    </row>
    <row r="28" spans="4:9" x14ac:dyDescent="0.2">
      <c r="D28" s="18">
        <f t="shared" si="3"/>
        <v>5</v>
      </c>
      <c r="E28" s="21">
        <f t="shared" si="4"/>
        <v>87144.604369400637</v>
      </c>
      <c r="F28" s="21">
        <f t="shared" si="0"/>
        <v>297.74406492878552</v>
      </c>
      <c r="G28" s="21">
        <f t="shared" si="1"/>
        <v>361.91930278862094</v>
      </c>
      <c r="H28" s="21">
        <f t="shared" si="2"/>
        <v>659.66336771740646</v>
      </c>
    </row>
    <row r="29" spans="4:9" x14ac:dyDescent="0.2">
      <c r="D29" s="18">
        <f t="shared" si="3"/>
        <v>6</v>
      </c>
      <c r="E29" s="21">
        <f t="shared" si="4"/>
        <v>86782.685066612015</v>
      </c>
      <c r="F29" s="21">
        <f t="shared" si="0"/>
        <v>296.50750731092438</v>
      </c>
      <c r="G29" s="21">
        <f t="shared" si="1"/>
        <v>363.15586040648208</v>
      </c>
      <c r="H29" s="21">
        <f t="shared" si="2"/>
        <v>659.66336771740646</v>
      </c>
    </row>
    <row r="30" spans="4:9" x14ac:dyDescent="0.2">
      <c r="D30" s="18">
        <f t="shared" si="3"/>
        <v>7</v>
      </c>
      <c r="E30" s="21">
        <f t="shared" si="4"/>
        <v>86419.529206205538</v>
      </c>
      <c r="F30" s="21">
        <f t="shared" si="0"/>
        <v>295.2667247878689</v>
      </c>
      <c r="G30" s="21">
        <f t="shared" si="1"/>
        <v>364.39664292953756</v>
      </c>
      <c r="H30" s="21">
        <f t="shared" si="2"/>
        <v>659.66336771740646</v>
      </c>
    </row>
    <row r="31" spans="4:9" x14ac:dyDescent="0.2">
      <c r="D31" s="18">
        <f t="shared" si="3"/>
        <v>8</v>
      </c>
      <c r="E31" s="21">
        <f t="shared" si="4"/>
        <v>86055.132563275998</v>
      </c>
      <c r="F31" s="21">
        <f t="shared" si="0"/>
        <v>294.02170292452632</v>
      </c>
      <c r="G31" s="21">
        <f t="shared" si="1"/>
        <v>365.64166479288014</v>
      </c>
      <c r="H31" s="21">
        <f t="shared" si="2"/>
        <v>659.66336771740646</v>
      </c>
    </row>
    <row r="32" spans="4:9" x14ac:dyDescent="0.2">
      <c r="D32" s="18">
        <f t="shared" si="3"/>
        <v>9</v>
      </c>
      <c r="E32" s="21">
        <f t="shared" si="4"/>
        <v>85689.490898483113</v>
      </c>
      <c r="F32" s="21">
        <f t="shared" si="0"/>
        <v>292.77242723648396</v>
      </c>
      <c r="G32" s="21">
        <f t="shared" si="1"/>
        <v>366.8909404809225</v>
      </c>
      <c r="H32" s="21">
        <f t="shared" si="2"/>
        <v>659.66336771740646</v>
      </c>
    </row>
    <row r="33" spans="4:9" x14ac:dyDescent="0.2">
      <c r="D33" s="18">
        <f t="shared" si="3"/>
        <v>10</v>
      </c>
      <c r="E33" s="21">
        <f t="shared" si="4"/>
        <v>85322.599958002189</v>
      </c>
      <c r="F33" s="21">
        <f t="shared" si="0"/>
        <v>291.51888318984084</v>
      </c>
      <c r="G33" s="21">
        <f t="shared" si="1"/>
        <v>368.14448452756562</v>
      </c>
      <c r="H33" s="21">
        <f t="shared" si="2"/>
        <v>659.66336771740646</v>
      </c>
    </row>
    <row r="34" spans="4:9" x14ac:dyDescent="0.2">
      <c r="D34" s="18">
        <f t="shared" si="3"/>
        <v>11</v>
      </c>
      <c r="E34" s="21">
        <f t="shared" si="4"/>
        <v>84954.45547347462</v>
      </c>
      <c r="F34" s="21">
        <f t="shared" si="0"/>
        <v>290.26105620103829</v>
      </c>
      <c r="G34" s="21">
        <f t="shared" si="1"/>
        <v>369.40231151636817</v>
      </c>
      <c r="H34" s="21">
        <f t="shared" si="2"/>
        <v>659.66336771740646</v>
      </c>
    </row>
    <row r="35" spans="4:9" x14ac:dyDescent="0.2">
      <c r="D35" s="19">
        <f t="shared" si="3"/>
        <v>12</v>
      </c>
      <c r="E35" s="22">
        <f t="shared" si="4"/>
        <v>84585.053161958247</v>
      </c>
      <c r="F35" s="22">
        <f t="shared" si="0"/>
        <v>288.99893163669066</v>
      </c>
      <c r="G35" s="22">
        <f t="shared" si="1"/>
        <v>370.6644360807158</v>
      </c>
      <c r="H35" s="22">
        <f t="shared" si="2"/>
        <v>659.66336771740646</v>
      </c>
      <c r="I35" s="3">
        <f>SUM(F24:F35)</f>
        <v>3550.3491384864428</v>
      </c>
    </row>
    <row r="36" spans="4:9" x14ac:dyDescent="0.2">
      <c r="D36" s="24"/>
      <c r="E36" s="25" t="s">
        <v>12</v>
      </c>
      <c r="F36" s="23">
        <f>SUM(F24:F35)</f>
        <v>3550.3491384864428</v>
      </c>
      <c r="G36" s="23">
        <f>SUM(G24:G35)</f>
        <v>4365.6112741224333</v>
      </c>
      <c r="H36" s="23">
        <f>SUM(H24:H35)</f>
        <v>7915.9604126088789</v>
      </c>
      <c r="I36" s="3"/>
    </row>
    <row r="37" spans="4:9" x14ac:dyDescent="0.2">
      <c r="D37" s="7"/>
      <c r="E37" s="6"/>
      <c r="F37" s="6"/>
      <c r="G37" s="6"/>
      <c r="H37" s="6"/>
      <c r="I37" s="3"/>
    </row>
    <row r="38" spans="4:9" x14ac:dyDescent="0.2">
      <c r="D38">
        <f>+D35+1</f>
        <v>13</v>
      </c>
      <c r="E38" s="3">
        <f>+E35-G35</f>
        <v>84214.388725877536</v>
      </c>
      <c r="F38" s="3">
        <f t="shared" ref="F38:F69" si="5">+E38*$G$12/12</f>
        <v>287.73249481341492</v>
      </c>
      <c r="G38" s="3">
        <f t="shared" ref="G38:G69" si="6">-$G$15-F38</f>
        <v>371.93087290399154</v>
      </c>
      <c r="H38" s="3"/>
    </row>
    <row r="39" spans="4:9" x14ac:dyDescent="0.2">
      <c r="D39">
        <f>+D38+1</f>
        <v>14</v>
      </c>
      <c r="E39" s="3">
        <f>+E38-G38</f>
        <v>83842.457852973545</v>
      </c>
      <c r="F39" s="3">
        <f t="shared" si="5"/>
        <v>286.46173099765963</v>
      </c>
      <c r="G39" s="3">
        <f t="shared" si="6"/>
        <v>373.20163671974683</v>
      </c>
      <c r="H39" s="3"/>
    </row>
    <row r="40" spans="4:9" x14ac:dyDescent="0.2">
      <c r="D40">
        <f>+D39+1</f>
        <v>15</v>
      </c>
      <c r="E40" s="3">
        <f>+E39-G39</f>
        <v>83469.256216253794</v>
      </c>
      <c r="F40" s="3">
        <f t="shared" si="5"/>
        <v>285.18662540553379</v>
      </c>
      <c r="G40" s="3">
        <f t="shared" si="6"/>
        <v>374.47674231187267</v>
      </c>
      <c r="H40" s="3"/>
    </row>
    <row r="41" spans="4:9" x14ac:dyDescent="0.2">
      <c r="D41">
        <f>+D40+1</f>
        <v>16</v>
      </c>
      <c r="E41" s="3">
        <f>+E40-G40</f>
        <v>83094.779473941919</v>
      </c>
      <c r="F41" s="3">
        <f t="shared" si="5"/>
        <v>283.90716320263488</v>
      </c>
      <c r="G41" s="3">
        <f t="shared" si="6"/>
        <v>375.75620451477158</v>
      </c>
      <c r="H41" s="3"/>
    </row>
    <row r="42" spans="4:9" x14ac:dyDescent="0.2">
      <c r="D42">
        <f>+D41+1</f>
        <v>17</v>
      </c>
      <c r="E42" s="3">
        <f>+E41-G41</f>
        <v>82719.02326942714</v>
      </c>
      <c r="F42" s="3">
        <f t="shared" si="5"/>
        <v>282.62332950387605</v>
      </c>
      <c r="G42" s="3">
        <f t="shared" si="6"/>
        <v>377.04003821353041</v>
      </c>
      <c r="H42" s="3"/>
    </row>
    <row r="43" spans="4:9" x14ac:dyDescent="0.2">
      <c r="D43">
        <f>+D42+1</f>
        <v>18</v>
      </c>
      <c r="E43" s="3">
        <f>+E42-G42</f>
        <v>82341.983231213613</v>
      </c>
      <c r="F43" s="3">
        <f t="shared" si="5"/>
        <v>281.33510937331317</v>
      </c>
      <c r="G43" s="3">
        <f t="shared" si="6"/>
        <v>378.32825834409329</v>
      </c>
      <c r="H43" s="3"/>
    </row>
    <row r="44" spans="4:9" x14ac:dyDescent="0.2">
      <c r="D44">
        <f t="shared" ref="D44:D59" si="7">+D43+1</f>
        <v>19</v>
      </c>
      <c r="E44" s="3">
        <f t="shared" ref="E44:E59" si="8">+E43-G43</f>
        <v>81963.654972869524</v>
      </c>
      <c r="F44" s="3">
        <f t="shared" si="5"/>
        <v>280.04248782397087</v>
      </c>
      <c r="G44" s="3">
        <f t="shared" si="6"/>
        <v>379.62087989343559</v>
      </c>
      <c r="H44" s="3"/>
    </row>
    <row r="45" spans="4:9" x14ac:dyDescent="0.2">
      <c r="D45">
        <f t="shared" si="7"/>
        <v>20</v>
      </c>
      <c r="E45" s="3">
        <f t="shared" si="8"/>
        <v>81584.034092976086</v>
      </c>
      <c r="F45" s="3">
        <f t="shared" si="5"/>
        <v>278.74544981766832</v>
      </c>
      <c r="G45" s="3">
        <f t="shared" si="6"/>
        <v>380.91791789973814</v>
      </c>
      <c r="H45" s="3"/>
    </row>
    <row r="46" spans="4:9" x14ac:dyDescent="0.2">
      <c r="D46">
        <f t="shared" si="7"/>
        <v>21</v>
      </c>
      <c r="E46" s="3">
        <f t="shared" si="8"/>
        <v>81203.116175076342</v>
      </c>
      <c r="F46" s="3">
        <f t="shared" si="5"/>
        <v>277.44398026484419</v>
      </c>
      <c r="G46" s="3">
        <f t="shared" si="6"/>
        <v>382.21938745256227</v>
      </c>
      <c r="H46" s="3"/>
    </row>
    <row r="47" spans="4:9" x14ac:dyDescent="0.2">
      <c r="D47">
        <f t="shared" si="7"/>
        <v>22</v>
      </c>
      <c r="E47" s="3">
        <f t="shared" si="8"/>
        <v>80820.896787623773</v>
      </c>
      <c r="F47" s="3">
        <f t="shared" si="5"/>
        <v>276.13806402438121</v>
      </c>
      <c r="G47" s="3">
        <f t="shared" si="6"/>
        <v>383.52530369302525</v>
      </c>
      <c r="H47" s="3"/>
    </row>
    <row r="48" spans="4:9" x14ac:dyDescent="0.2">
      <c r="D48">
        <f t="shared" si="7"/>
        <v>23</v>
      </c>
      <c r="E48" s="3">
        <f t="shared" si="8"/>
        <v>80437.37148393075</v>
      </c>
      <c r="F48" s="3">
        <f t="shared" si="5"/>
        <v>274.82768590343011</v>
      </c>
      <c r="G48" s="3">
        <f t="shared" si="6"/>
        <v>384.83568181397635</v>
      </c>
      <c r="H48" s="3"/>
    </row>
    <row r="49" spans="4:9" x14ac:dyDescent="0.2">
      <c r="D49">
        <f t="shared" si="7"/>
        <v>24</v>
      </c>
      <c r="E49" s="3">
        <f t="shared" si="8"/>
        <v>80052.535802116778</v>
      </c>
      <c r="F49" s="3">
        <f t="shared" si="5"/>
        <v>273.51283065723231</v>
      </c>
      <c r="G49" s="3">
        <f t="shared" si="6"/>
        <v>386.15053706017414</v>
      </c>
      <c r="H49" s="3"/>
      <c r="I49" s="3">
        <f>SUM(F38:F49)</f>
        <v>3367.956951787959</v>
      </c>
    </row>
    <row r="50" spans="4:9" x14ac:dyDescent="0.2">
      <c r="D50">
        <f t="shared" si="7"/>
        <v>25</v>
      </c>
      <c r="E50" s="3">
        <f t="shared" si="8"/>
        <v>79666.385265056597</v>
      </c>
      <c r="F50" s="3">
        <f t="shared" si="5"/>
        <v>272.1934829889434</v>
      </c>
      <c r="G50" s="3">
        <f t="shared" si="6"/>
        <v>387.46988472846306</v>
      </c>
      <c r="H50" s="3"/>
    </row>
    <row r="51" spans="4:9" x14ac:dyDescent="0.2">
      <c r="D51">
        <f t="shared" si="7"/>
        <v>26</v>
      </c>
      <c r="E51" s="3">
        <f t="shared" si="8"/>
        <v>79278.915380328137</v>
      </c>
      <c r="F51" s="3">
        <f t="shared" si="5"/>
        <v>270.86962754945449</v>
      </c>
      <c r="G51" s="3">
        <f t="shared" si="6"/>
        <v>388.79374016795197</v>
      </c>
      <c r="H51" s="3"/>
    </row>
    <row r="52" spans="4:9" x14ac:dyDescent="0.2">
      <c r="D52">
        <f t="shared" si="7"/>
        <v>27</v>
      </c>
      <c r="E52" s="3">
        <f t="shared" si="8"/>
        <v>78890.121640160185</v>
      </c>
      <c r="F52" s="3">
        <f t="shared" si="5"/>
        <v>269.54124893721399</v>
      </c>
      <c r="G52" s="3">
        <f t="shared" si="6"/>
        <v>390.12211878019247</v>
      </c>
      <c r="H52" s="3"/>
    </row>
    <row r="53" spans="4:9" x14ac:dyDescent="0.2">
      <c r="D53">
        <f t="shared" si="7"/>
        <v>28</v>
      </c>
      <c r="E53" s="3">
        <f t="shared" si="8"/>
        <v>78499.999521379999</v>
      </c>
      <c r="F53" s="3">
        <f t="shared" si="5"/>
        <v>268.20833169804831</v>
      </c>
      <c r="G53" s="3">
        <f t="shared" si="6"/>
        <v>391.45503601935815</v>
      </c>
      <c r="H53" s="3"/>
    </row>
    <row r="54" spans="4:9" x14ac:dyDescent="0.2">
      <c r="D54">
        <f t="shared" si="7"/>
        <v>29</v>
      </c>
      <c r="E54" s="3">
        <f t="shared" si="8"/>
        <v>78108.544485360646</v>
      </c>
      <c r="F54" s="3">
        <f t="shared" si="5"/>
        <v>266.87086032498223</v>
      </c>
      <c r="G54" s="3">
        <f t="shared" si="6"/>
        <v>392.79250739242423</v>
      </c>
      <c r="H54" s="3"/>
    </row>
    <row r="55" spans="4:9" x14ac:dyDescent="0.2">
      <c r="D55">
        <f t="shared" si="7"/>
        <v>30</v>
      </c>
      <c r="E55" s="3">
        <f t="shared" si="8"/>
        <v>77715.751977968219</v>
      </c>
      <c r="F55" s="3">
        <f t="shared" si="5"/>
        <v>265.52881925805809</v>
      </c>
      <c r="G55" s="3">
        <f t="shared" si="6"/>
        <v>394.13454845934837</v>
      </c>
      <c r="H55" s="3"/>
    </row>
    <row r="56" spans="4:9" x14ac:dyDescent="0.2">
      <c r="D56">
        <f t="shared" si="7"/>
        <v>31</v>
      </c>
      <c r="E56" s="3">
        <f t="shared" si="8"/>
        <v>77321.617429508871</v>
      </c>
      <c r="F56" s="3">
        <f t="shared" si="5"/>
        <v>264.18219288415531</v>
      </c>
      <c r="G56" s="3">
        <f t="shared" si="6"/>
        <v>395.48117483325115</v>
      </c>
      <c r="H56" s="3"/>
    </row>
    <row r="57" spans="4:9" x14ac:dyDescent="0.2">
      <c r="D57">
        <f t="shared" si="7"/>
        <v>32</v>
      </c>
      <c r="E57" s="3">
        <f t="shared" si="8"/>
        <v>76926.136254675614</v>
      </c>
      <c r="F57" s="3">
        <f t="shared" si="5"/>
        <v>262.83096553680838</v>
      </c>
      <c r="G57" s="3">
        <f t="shared" si="6"/>
        <v>396.83240218059808</v>
      </c>
      <c r="H57" s="3"/>
    </row>
    <row r="58" spans="4:9" x14ac:dyDescent="0.2">
      <c r="D58">
        <f t="shared" si="7"/>
        <v>33</v>
      </c>
      <c r="E58" s="3">
        <f t="shared" si="8"/>
        <v>76529.30385249501</v>
      </c>
      <c r="F58" s="3">
        <f t="shared" si="5"/>
        <v>261.47512149602466</v>
      </c>
      <c r="G58" s="3">
        <f t="shared" si="6"/>
        <v>398.1882462213818</v>
      </c>
      <c r="H58" s="3"/>
    </row>
    <row r="59" spans="4:9" x14ac:dyDescent="0.2">
      <c r="D59">
        <f t="shared" si="7"/>
        <v>34</v>
      </c>
      <c r="E59" s="3">
        <f t="shared" si="8"/>
        <v>76131.115606273626</v>
      </c>
      <c r="F59" s="3">
        <f t="shared" si="5"/>
        <v>260.11464498810159</v>
      </c>
      <c r="G59" s="3">
        <f t="shared" si="6"/>
        <v>399.54872272930487</v>
      </c>
      <c r="H59" s="3"/>
    </row>
    <row r="60" spans="4:9" x14ac:dyDescent="0.2">
      <c r="D60">
        <f t="shared" ref="D60:D75" si="9">+D59+1</f>
        <v>35</v>
      </c>
      <c r="E60" s="3">
        <f t="shared" ref="E60:E75" si="10">+E59-G59</f>
        <v>75731.566883544321</v>
      </c>
      <c r="F60" s="3">
        <f t="shared" si="5"/>
        <v>258.74952018544315</v>
      </c>
      <c r="G60" s="3">
        <f t="shared" si="6"/>
        <v>400.91384753196331</v>
      </c>
      <c r="H60" s="3"/>
    </row>
    <row r="61" spans="4:9" x14ac:dyDescent="0.2">
      <c r="D61">
        <f t="shared" si="9"/>
        <v>36</v>
      </c>
      <c r="E61" s="3">
        <f t="shared" si="10"/>
        <v>75330.653036012358</v>
      </c>
      <c r="F61" s="3">
        <f t="shared" si="5"/>
        <v>257.37973120637554</v>
      </c>
      <c r="G61" s="3">
        <f t="shared" si="6"/>
        <v>402.28363651103092</v>
      </c>
      <c r="H61" s="3"/>
      <c r="I61" s="3">
        <f>SUM(F50:F61)</f>
        <v>3177.9445470536093</v>
      </c>
    </row>
    <row r="62" spans="4:9" x14ac:dyDescent="0.2">
      <c r="D62">
        <f t="shared" si="9"/>
        <v>37</v>
      </c>
      <c r="E62" s="3">
        <f t="shared" si="10"/>
        <v>74928.369399501331</v>
      </c>
      <c r="F62" s="3">
        <f t="shared" si="5"/>
        <v>256.00526211496287</v>
      </c>
      <c r="G62" s="3">
        <f t="shared" si="6"/>
        <v>403.65810560244358</v>
      </c>
      <c r="H62" s="3"/>
    </row>
    <row r="63" spans="4:9" x14ac:dyDescent="0.2">
      <c r="D63">
        <f t="shared" si="9"/>
        <v>38</v>
      </c>
      <c r="E63" s="3">
        <f t="shared" si="10"/>
        <v>74524.711293898887</v>
      </c>
      <c r="F63" s="3">
        <f t="shared" si="5"/>
        <v>254.6260969208212</v>
      </c>
      <c r="G63" s="3">
        <f t="shared" si="6"/>
        <v>405.03727079658529</v>
      </c>
      <c r="H63" s="3"/>
    </row>
    <row r="64" spans="4:9" x14ac:dyDescent="0.2">
      <c r="D64">
        <f t="shared" si="9"/>
        <v>39</v>
      </c>
      <c r="E64" s="3">
        <f t="shared" si="10"/>
        <v>74119.6740231023</v>
      </c>
      <c r="F64" s="3">
        <f t="shared" si="5"/>
        <v>253.24221957893289</v>
      </c>
      <c r="G64" s="3">
        <f t="shared" si="6"/>
        <v>406.42114813847354</v>
      </c>
      <c r="H64" s="3"/>
    </row>
    <row r="65" spans="4:9" x14ac:dyDescent="0.2">
      <c r="D65">
        <f t="shared" si="9"/>
        <v>40</v>
      </c>
      <c r="E65" s="3">
        <f t="shared" si="10"/>
        <v>73713.25287496383</v>
      </c>
      <c r="F65" s="3">
        <f t="shared" si="5"/>
        <v>251.85361398945975</v>
      </c>
      <c r="G65" s="3">
        <f t="shared" si="6"/>
        <v>407.80975372794671</v>
      </c>
      <c r="H65" s="3"/>
    </row>
    <row r="66" spans="4:9" x14ac:dyDescent="0.2">
      <c r="D66">
        <f t="shared" si="9"/>
        <v>41</v>
      </c>
      <c r="E66" s="3">
        <f t="shared" si="10"/>
        <v>73305.443121235876</v>
      </c>
      <c r="F66" s="3">
        <f t="shared" si="5"/>
        <v>250.46026399755593</v>
      </c>
      <c r="G66" s="3">
        <f t="shared" si="6"/>
        <v>409.20310371985056</v>
      </c>
      <c r="H66" s="3"/>
    </row>
    <row r="67" spans="4:9" x14ac:dyDescent="0.2">
      <c r="D67">
        <f t="shared" si="9"/>
        <v>42</v>
      </c>
      <c r="E67" s="3">
        <f t="shared" si="10"/>
        <v>72896.240017516029</v>
      </c>
      <c r="F67" s="3">
        <f t="shared" si="5"/>
        <v>249.06215339317978</v>
      </c>
      <c r="G67" s="3">
        <f t="shared" si="6"/>
        <v>410.6012143242267</v>
      </c>
      <c r="H67" s="3"/>
    </row>
    <row r="68" spans="4:9" x14ac:dyDescent="0.2">
      <c r="D68">
        <f t="shared" si="9"/>
        <v>43</v>
      </c>
      <c r="E68" s="3">
        <f t="shared" si="10"/>
        <v>72485.638803191803</v>
      </c>
      <c r="F68" s="3">
        <f t="shared" si="5"/>
        <v>247.65926591090533</v>
      </c>
      <c r="G68" s="3">
        <f t="shared" si="6"/>
        <v>412.00410180650113</v>
      </c>
      <c r="H68" s="3"/>
    </row>
    <row r="69" spans="4:9" x14ac:dyDescent="0.2">
      <c r="D69">
        <f t="shared" si="9"/>
        <v>44</v>
      </c>
      <c r="E69" s="3">
        <f t="shared" si="10"/>
        <v>72073.634701385308</v>
      </c>
      <c r="F69" s="3">
        <f t="shared" si="5"/>
        <v>246.25158522973314</v>
      </c>
      <c r="G69" s="3">
        <f t="shared" si="6"/>
        <v>413.41178248767335</v>
      </c>
      <c r="H69" s="3"/>
    </row>
    <row r="70" spans="4:9" x14ac:dyDescent="0.2">
      <c r="D70">
        <f t="shared" si="9"/>
        <v>45</v>
      </c>
      <c r="E70" s="3">
        <f t="shared" si="10"/>
        <v>71660.222918897634</v>
      </c>
      <c r="F70" s="3">
        <f t="shared" ref="F70:F101" si="11">+E70*$G$12/12</f>
        <v>244.83909497290026</v>
      </c>
      <c r="G70" s="3">
        <f t="shared" ref="G70:G101" si="12">-$G$15-F70</f>
        <v>414.82427274450617</v>
      </c>
      <c r="H70" s="3"/>
    </row>
    <row r="71" spans="4:9" x14ac:dyDescent="0.2">
      <c r="D71">
        <f t="shared" si="9"/>
        <v>46</v>
      </c>
      <c r="E71" s="3">
        <f t="shared" si="10"/>
        <v>71245.398646153131</v>
      </c>
      <c r="F71" s="3">
        <f t="shared" si="11"/>
        <v>243.42177870768987</v>
      </c>
      <c r="G71" s="3">
        <f t="shared" si="12"/>
        <v>416.24158900971656</v>
      </c>
      <c r="H71" s="3"/>
    </row>
    <row r="72" spans="4:9" x14ac:dyDescent="0.2">
      <c r="D72">
        <f t="shared" si="9"/>
        <v>47</v>
      </c>
      <c r="E72" s="3">
        <f t="shared" si="10"/>
        <v>70829.157057143413</v>
      </c>
      <c r="F72" s="3">
        <f t="shared" si="11"/>
        <v>241.99961994524003</v>
      </c>
      <c r="G72" s="3">
        <f t="shared" si="12"/>
        <v>417.6637477721664</v>
      </c>
      <c r="H72" s="3"/>
    </row>
    <row r="73" spans="4:9" x14ac:dyDescent="0.2">
      <c r="D73">
        <f t="shared" si="9"/>
        <v>48</v>
      </c>
      <c r="E73" s="3">
        <f t="shared" si="10"/>
        <v>70411.493309371246</v>
      </c>
      <c r="F73" s="3">
        <f t="shared" si="11"/>
        <v>240.57260214035179</v>
      </c>
      <c r="G73" s="3">
        <f t="shared" si="12"/>
        <v>419.09076557705464</v>
      </c>
      <c r="H73" s="3"/>
      <c r="I73" s="3">
        <f>SUM(F62:F73)</f>
        <v>2979.9935569017325</v>
      </c>
    </row>
    <row r="74" spans="4:9" x14ac:dyDescent="0.2">
      <c r="D74">
        <f t="shared" si="9"/>
        <v>49</v>
      </c>
      <c r="E74" s="3">
        <f t="shared" si="10"/>
        <v>69992.402543794189</v>
      </c>
      <c r="F74" s="3">
        <f t="shared" si="11"/>
        <v>239.14070869129682</v>
      </c>
      <c r="G74" s="3">
        <f t="shared" si="12"/>
        <v>420.52265902610964</v>
      </c>
      <c r="H74" s="3"/>
    </row>
    <row r="75" spans="4:9" x14ac:dyDescent="0.2">
      <c r="D75">
        <f t="shared" si="9"/>
        <v>50</v>
      </c>
      <c r="E75" s="3">
        <f t="shared" si="10"/>
        <v>69571.879884768074</v>
      </c>
      <c r="F75" s="3">
        <f t="shared" si="11"/>
        <v>237.70392293962425</v>
      </c>
      <c r="G75" s="3">
        <f t="shared" si="12"/>
        <v>421.95944477778221</v>
      </c>
      <c r="H75" s="3"/>
    </row>
    <row r="76" spans="4:9" x14ac:dyDescent="0.2">
      <c r="D76">
        <f t="shared" ref="D76:D91" si="13">+D75+1</f>
        <v>51</v>
      </c>
      <c r="E76" s="3">
        <f t="shared" ref="E76:E91" si="14">+E75-G75</f>
        <v>69149.920439990296</v>
      </c>
      <c r="F76" s="3">
        <f t="shared" si="11"/>
        <v>236.26222816996685</v>
      </c>
      <c r="G76" s="3">
        <f t="shared" si="12"/>
        <v>423.40113954743958</v>
      </c>
      <c r="H76" s="3"/>
    </row>
    <row r="77" spans="4:9" x14ac:dyDescent="0.2">
      <c r="D77">
        <f t="shared" si="13"/>
        <v>52</v>
      </c>
      <c r="E77" s="3">
        <f t="shared" si="14"/>
        <v>68726.519300442858</v>
      </c>
      <c r="F77" s="3">
        <f t="shared" si="11"/>
        <v>234.81560760984644</v>
      </c>
      <c r="G77" s="3">
        <f t="shared" si="12"/>
        <v>424.84776010756002</v>
      </c>
      <c r="H77" s="3"/>
    </row>
    <row r="78" spans="4:9" x14ac:dyDescent="0.2">
      <c r="D78">
        <f t="shared" si="13"/>
        <v>53</v>
      </c>
      <c r="E78" s="3">
        <f t="shared" si="14"/>
        <v>68301.671540335301</v>
      </c>
      <c r="F78" s="3">
        <f t="shared" si="11"/>
        <v>233.36404442947898</v>
      </c>
      <c r="G78" s="3">
        <f t="shared" si="12"/>
        <v>426.29932328792745</v>
      </c>
      <c r="H78" s="3"/>
    </row>
    <row r="79" spans="4:9" x14ac:dyDescent="0.2">
      <c r="D79">
        <f t="shared" si="13"/>
        <v>54</v>
      </c>
      <c r="E79" s="3">
        <f t="shared" si="14"/>
        <v>67875.372217047377</v>
      </c>
      <c r="F79" s="3">
        <f t="shared" si="11"/>
        <v>231.90752174157853</v>
      </c>
      <c r="G79" s="3">
        <f t="shared" si="12"/>
        <v>427.75584597582792</v>
      </c>
      <c r="H79" s="3"/>
    </row>
    <row r="80" spans="4:9" x14ac:dyDescent="0.2">
      <c r="D80">
        <f t="shared" si="13"/>
        <v>55</v>
      </c>
      <c r="E80" s="3">
        <f t="shared" si="14"/>
        <v>67447.616371071548</v>
      </c>
      <c r="F80" s="3">
        <f t="shared" si="11"/>
        <v>230.44602260116116</v>
      </c>
      <c r="G80" s="3">
        <f t="shared" si="12"/>
        <v>429.21734511624527</v>
      </c>
      <c r="H80" s="3"/>
    </row>
    <row r="81" spans="4:9" x14ac:dyDescent="0.2">
      <c r="D81">
        <f t="shared" si="13"/>
        <v>56</v>
      </c>
      <c r="E81" s="3">
        <f t="shared" si="14"/>
        <v>67018.399025955296</v>
      </c>
      <c r="F81" s="3">
        <f t="shared" si="11"/>
        <v>228.97953000534724</v>
      </c>
      <c r="G81" s="3">
        <f t="shared" si="12"/>
        <v>430.68383771205924</v>
      </c>
      <c r="H81" s="3"/>
    </row>
    <row r="82" spans="4:9" x14ac:dyDescent="0.2">
      <c r="D82">
        <f t="shared" si="13"/>
        <v>57</v>
      </c>
      <c r="E82" s="3">
        <f t="shared" si="14"/>
        <v>66587.715188243237</v>
      </c>
      <c r="F82" s="3">
        <f t="shared" si="11"/>
        <v>227.50802689316438</v>
      </c>
      <c r="G82" s="3">
        <f t="shared" si="12"/>
        <v>432.1553408242421</v>
      </c>
      <c r="H82" s="3"/>
    </row>
    <row r="83" spans="4:9" x14ac:dyDescent="0.2">
      <c r="D83">
        <f t="shared" si="13"/>
        <v>58</v>
      </c>
      <c r="E83" s="3">
        <f t="shared" si="14"/>
        <v>66155.55984741899</v>
      </c>
      <c r="F83" s="3">
        <f t="shared" si="11"/>
        <v>226.03149614534823</v>
      </c>
      <c r="G83" s="3">
        <f t="shared" si="12"/>
        <v>433.63187157205823</v>
      </c>
      <c r="H83" s="3"/>
    </row>
    <row r="84" spans="4:9" x14ac:dyDescent="0.2">
      <c r="D84">
        <f t="shared" si="13"/>
        <v>59</v>
      </c>
      <c r="E84" s="3">
        <f t="shared" si="14"/>
        <v>65721.927975846935</v>
      </c>
      <c r="F84" s="3">
        <f t="shared" si="11"/>
        <v>224.54992058414371</v>
      </c>
      <c r="G84" s="3">
        <f t="shared" si="12"/>
        <v>435.11344713326275</v>
      </c>
      <c r="H84" s="3"/>
    </row>
    <row r="85" spans="4:9" x14ac:dyDescent="0.2">
      <c r="D85">
        <f t="shared" si="13"/>
        <v>60</v>
      </c>
      <c r="E85" s="3">
        <f t="shared" si="14"/>
        <v>65286.814528713672</v>
      </c>
      <c r="F85" s="3">
        <f t="shared" si="11"/>
        <v>223.06328297310506</v>
      </c>
      <c r="G85" s="3">
        <f t="shared" si="12"/>
        <v>436.6000847443014</v>
      </c>
      <c r="H85" s="3"/>
      <c r="I85" s="3">
        <f>SUM(F74:F85)</f>
        <v>2773.7723127840618</v>
      </c>
    </row>
    <row r="86" spans="4:9" x14ac:dyDescent="0.2">
      <c r="D86">
        <f t="shared" si="13"/>
        <v>61</v>
      </c>
      <c r="E86" s="3">
        <f t="shared" si="14"/>
        <v>64850.214443969373</v>
      </c>
      <c r="F86" s="3">
        <f t="shared" si="11"/>
        <v>221.57156601689539</v>
      </c>
      <c r="G86" s="3">
        <f t="shared" si="12"/>
        <v>438.09180170051104</v>
      </c>
      <c r="H86" s="3"/>
    </row>
    <row r="87" spans="4:9" x14ac:dyDescent="0.2">
      <c r="D87">
        <f t="shared" si="13"/>
        <v>62</v>
      </c>
      <c r="E87" s="3">
        <f t="shared" si="14"/>
        <v>64412.122642268863</v>
      </c>
      <c r="F87" s="3">
        <f t="shared" si="11"/>
        <v>220.0747523610853</v>
      </c>
      <c r="G87" s="3">
        <f t="shared" si="12"/>
        <v>439.58861535632116</v>
      </c>
      <c r="H87" s="3"/>
    </row>
    <row r="88" spans="4:9" x14ac:dyDescent="0.2">
      <c r="D88">
        <f t="shared" si="13"/>
        <v>63</v>
      </c>
      <c r="E88" s="3">
        <f t="shared" si="14"/>
        <v>63972.534026912545</v>
      </c>
      <c r="F88" s="3">
        <f t="shared" si="11"/>
        <v>218.57282459195119</v>
      </c>
      <c r="G88" s="3">
        <f t="shared" si="12"/>
        <v>441.09054312545527</v>
      </c>
      <c r="H88" s="3"/>
    </row>
    <row r="89" spans="4:9" x14ac:dyDescent="0.2">
      <c r="D89">
        <f t="shared" si="13"/>
        <v>64</v>
      </c>
      <c r="E89" s="3">
        <f t="shared" si="14"/>
        <v>63531.443483787087</v>
      </c>
      <c r="F89" s="3">
        <f t="shared" si="11"/>
        <v>217.06576523627257</v>
      </c>
      <c r="G89" s="3">
        <f t="shared" si="12"/>
        <v>442.59760248113389</v>
      </c>
      <c r="H89" s="3"/>
    </row>
    <row r="90" spans="4:9" x14ac:dyDescent="0.2">
      <c r="D90">
        <f t="shared" si="13"/>
        <v>65</v>
      </c>
      <c r="E90" s="3">
        <f t="shared" si="14"/>
        <v>63088.845881305955</v>
      </c>
      <c r="F90" s="3">
        <f t="shared" si="11"/>
        <v>215.55355676112868</v>
      </c>
      <c r="G90" s="3">
        <f t="shared" si="12"/>
        <v>444.10981095627778</v>
      </c>
      <c r="H90" s="3"/>
    </row>
    <row r="91" spans="4:9" x14ac:dyDescent="0.2">
      <c r="D91">
        <f t="shared" si="13"/>
        <v>66</v>
      </c>
      <c r="E91" s="3">
        <f t="shared" si="14"/>
        <v>62644.736070349674</v>
      </c>
      <c r="F91" s="3">
        <f t="shared" si="11"/>
        <v>214.03618157369473</v>
      </c>
      <c r="G91" s="3">
        <f t="shared" si="12"/>
        <v>445.6271861437117</v>
      </c>
      <c r="H91" s="3"/>
    </row>
    <row r="92" spans="4:9" x14ac:dyDescent="0.2">
      <c r="D92">
        <f t="shared" ref="D92:D107" si="15">+D91+1</f>
        <v>67</v>
      </c>
      <c r="E92" s="3">
        <f t="shared" ref="E92:E107" si="16">+E91-G91</f>
        <v>62199.108884205962</v>
      </c>
      <c r="F92" s="3">
        <f t="shared" si="11"/>
        <v>212.51362202103704</v>
      </c>
      <c r="G92" s="3">
        <f t="shared" si="12"/>
        <v>447.14974569636945</v>
      </c>
      <c r="H92" s="3"/>
    </row>
    <row r="93" spans="4:9" x14ac:dyDescent="0.2">
      <c r="D93">
        <f t="shared" si="15"/>
        <v>68</v>
      </c>
      <c r="E93" s="3">
        <f t="shared" si="16"/>
        <v>61751.959138509592</v>
      </c>
      <c r="F93" s="3">
        <f t="shared" si="11"/>
        <v>210.98586038990777</v>
      </c>
      <c r="G93" s="3">
        <f t="shared" si="12"/>
        <v>448.67750732749869</v>
      </c>
      <c r="H93" s="3"/>
    </row>
    <row r="94" spans="4:9" x14ac:dyDescent="0.2">
      <c r="D94">
        <f t="shared" si="15"/>
        <v>69</v>
      </c>
      <c r="E94" s="3">
        <f t="shared" si="16"/>
        <v>61303.281631182093</v>
      </c>
      <c r="F94" s="3">
        <f t="shared" si="11"/>
        <v>209.45287890653881</v>
      </c>
      <c r="G94" s="3">
        <f t="shared" si="12"/>
        <v>450.21048881086767</v>
      </c>
      <c r="H94" s="3"/>
    </row>
    <row r="95" spans="4:9" x14ac:dyDescent="0.2">
      <c r="D95">
        <f t="shared" si="15"/>
        <v>70</v>
      </c>
      <c r="E95" s="3">
        <f t="shared" si="16"/>
        <v>60853.071142371227</v>
      </c>
      <c r="F95" s="3">
        <f t="shared" si="11"/>
        <v>207.91465973643503</v>
      </c>
      <c r="G95" s="3">
        <f t="shared" si="12"/>
        <v>451.7487079809714</v>
      </c>
      <c r="H95" s="3"/>
    </row>
    <row r="96" spans="4:9" x14ac:dyDescent="0.2">
      <c r="D96">
        <f t="shared" si="15"/>
        <v>71</v>
      </c>
      <c r="E96" s="3">
        <f t="shared" si="16"/>
        <v>60401.322434390255</v>
      </c>
      <c r="F96" s="3">
        <f t="shared" si="11"/>
        <v>206.37118498416672</v>
      </c>
      <c r="G96" s="3">
        <f t="shared" si="12"/>
        <v>453.29218273323977</v>
      </c>
      <c r="H96" s="3"/>
    </row>
    <row r="97" spans="4:9" x14ac:dyDescent="0.2">
      <c r="D97">
        <f t="shared" si="15"/>
        <v>72</v>
      </c>
      <c r="E97" s="3">
        <f t="shared" si="16"/>
        <v>59948.030251657015</v>
      </c>
      <c r="F97" s="3">
        <f t="shared" si="11"/>
        <v>204.82243669316145</v>
      </c>
      <c r="G97" s="3">
        <f t="shared" si="12"/>
        <v>454.84093102424504</v>
      </c>
      <c r="H97" s="3"/>
      <c r="I97" s="3">
        <f>SUM(F86:F97)</f>
        <v>2558.9352892722745</v>
      </c>
    </row>
    <row r="98" spans="4:9" x14ac:dyDescent="0.2">
      <c r="D98">
        <f t="shared" si="15"/>
        <v>73</v>
      </c>
      <c r="E98" s="3">
        <f t="shared" si="16"/>
        <v>59493.189320632773</v>
      </c>
      <c r="F98" s="3">
        <f t="shared" si="11"/>
        <v>203.26839684549532</v>
      </c>
      <c r="G98" s="3">
        <f t="shared" si="12"/>
        <v>456.39497087191114</v>
      </c>
      <c r="H98" s="3"/>
    </row>
    <row r="99" spans="4:9" x14ac:dyDescent="0.2">
      <c r="D99">
        <f t="shared" si="15"/>
        <v>74</v>
      </c>
      <c r="E99" s="3">
        <f t="shared" si="16"/>
        <v>59036.794349760865</v>
      </c>
      <c r="F99" s="3">
        <f t="shared" si="11"/>
        <v>201.70904736168299</v>
      </c>
      <c r="G99" s="3">
        <f t="shared" si="12"/>
        <v>457.95432035572344</v>
      </c>
      <c r="H99" s="3"/>
    </row>
    <row r="100" spans="4:9" x14ac:dyDescent="0.2">
      <c r="D100">
        <f t="shared" si="15"/>
        <v>75</v>
      </c>
      <c r="E100" s="3">
        <f t="shared" si="16"/>
        <v>58578.840029405139</v>
      </c>
      <c r="F100" s="3">
        <f t="shared" si="11"/>
        <v>200.14437010046757</v>
      </c>
      <c r="G100" s="3">
        <f t="shared" si="12"/>
        <v>459.51899761693892</v>
      </c>
      <c r="H100" s="3"/>
    </row>
    <row r="101" spans="4:9" x14ac:dyDescent="0.2">
      <c r="D101">
        <f t="shared" si="15"/>
        <v>76</v>
      </c>
      <c r="E101" s="3">
        <f t="shared" si="16"/>
        <v>58119.321031788197</v>
      </c>
      <c r="F101" s="3">
        <f t="shared" si="11"/>
        <v>198.57434685860969</v>
      </c>
      <c r="G101" s="3">
        <f t="shared" si="12"/>
        <v>461.08902085879674</v>
      </c>
      <c r="H101" s="3"/>
    </row>
    <row r="102" spans="4:9" x14ac:dyDescent="0.2">
      <c r="D102">
        <f t="shared" si="15"/>
        <v>77</v>
      </c>
      <c r="E102" s="3">
        <f t="shared" si="16"/>
        <v>57658.232010929401</v>
      </c>
      <c r="F102" s="3">
        <f t="shared" ref="F102:F133" si="17">+E102*$G$12/12</f>
        <v>196.99895937067546</v>
      </c>
      <c r="G102" s="3">
        <f t="shared" ref="G102:G133" si="18">-$G$15-F102</f>
        <v>462.66440834673097</v>
      </c>
      <c r="H102" s="3"/>
    </row>
    <row r="103" spans="4:9" x14ac:dyDescent="0.2">
      <c r="D103">
        <f t="shared" si="15"/>
        <v>78</v>
      </c>
      <c r="E103" s="3">
        <f t="shared" si="16"/>
        <v>57195.567602582669</v>
      </c>
      <c r="F103" s="3">
        <f t="shared" si="17"/>
        <v>195.41818930882414</v>
      </c>
      <c r="G103" s="3">
        <f t="shared" si="18"/>
        <v>464.24517840858232</v>
      </c>
      <c r="H103" s="3"/>
    </row>
    <row r="104" spans="4:9" x14ac:dyDescent="0.2">
      <c r="D104">
        <f t="shared" si="15"/>
        <v>79</v>
      </c>
      <c r="E104" s="3">
        <f t="shared" si="16"/>
        <v>56731.32242417409</v>
      </c>
      <c r="F104" s="3">
        <f t="shared" si="17"/>
        <v>193.83201828259482</v>
      </c>
      <c r="G104" s="3">
        <f t="shared" si="18"/>
        <v>465.83134943481161</v>
      </c>
      <c r="H104" s="3"/>
    </row>
    <row r="105" spans="4:9" x14ac:dyDescent="0.2">
      <c r="D105">
        <f t="shared" si="15"/>
        <v>80</v>
      </c>
      <c r="E105" s="3">
        <f t="shared" si="16"/>
        <v>56265.491074739279</v>
      </c>
      <c r="F105" s="3">
        <f t="shared" si="17"/>
        <v>192.24042783869254</v>
      </c>
      <c r="G105" s="3">
        <f t="shared" si="18"/>
        <v>467.42293987871392</v>
      </c>
      <c r="H105" s="3"/>
    </row>
    <row r="106" spans="4:9" x14ac:dyDescent="0.2">
      <c r="D106">
        <f t="shared" si="15"/>
        <v>81</v>
      </c>
      <c r="E106" s="3">
        <f t="shared" si="16"/>
        <v>55798.068134860565</v>
      </c>
      <c r="F106" s="3">
        <f t="shared" si="17"/>
        <v>190.64339946077359</v>
      </c>
      <c r="G106" s="3">
        <f t="shared" si="18"/>
        <v>469.01996825663286</v>
      </c>
      <c r="H106" s="3"/>
    </row>
    <row r="107" spans="4:9" x14ac:dyDescent="0.2">
      <c r="D107">
        <f t="shared" si="15"/>
        <v>82</v>
      </c>
      <c r="E107" s="3">
        <f t="shared" si="16"/>
        <v>55329.048166603934</v>
      </c>
      <c r="F107" s="3">
        <f t="shared" si="17"/>
        <v>189.04091456923013</v>
      </c>
      <c r="G107" s="3">
        <f t="shared" si="18"/>
        <v>470.62245314817631</v>
      </c>
      <c r="H107" s="3"/>
    </row>
    <row r="108" spans="4:9" x14ac:dyDescent="0.2">
      <c r="D108">
        <f t="shared" ref="D108:D123" si="19">+D107+1</f>
        <v>83</v>
      </c>
      <c r="E108" s="3">
        <f t="shared" ref="E108:E123" si="20">+E107-G107</f>
        <v>54858.425713455756</v>
      </c>
      <c r="F108" s="3">
        <f t="shared" si="17"/>
        <v>187.43295452097382</v>
      </c>
      <c r="G108" s="3">
        <f t="shared" si="18"/>
        <v>472.23041319643266</v>
      </c>
      <c r="H108" s="3"/>
    </row>
    <row r="109" spans="4:9" x14ac:dyDescent="0.2">
      <c r="D109">
        <f t="shared" si="19"/>
        <v>84</v>
      </c>
      <c r="E109" s="3">
        <f t="shared" si="20"/>
        <v>54386.195300259322</v>
      </c>
      <c r="F109" s="3">
        <f t="shared" si="17"/>
        <v>185.81950060921938</v>
      </c>
      <c r="G109" s="3">
        <f t="shared" si="18"/>
        <v>473.84386710818706</v>
      </c>
      <c r="H109" s="3"/>
      <c r="I109" s="3">
        <f>SUM(F98:F109)</f>
        <v>2335.1225251272394</v>
      </c>
    </row>
    <row r="110" spans="4:9" x14ac:dyDescent="0.2">
      <c r="D110">
        <f t="shared" si="19"/>
        <v>85</v>
      </c>
      <c r="E110" s="3">
        <f t="shared" si="20"/>
        <v>53912.351433151132</v>
      </c>
      <c r="F110" s="3">
        <f t="shared" si="17"/>
        <v>184.20053406326636</v>
      </c>
      <c r="G110" s="3">
        <f t="shared" si="18"/>
        <v>475.46283365414013</v>
      </c>
      <c r="H110" s="3"/>
    </row>
    <row r="111" spans="4:9" x14ac:dyDescent="0.2">
      <c r="D111">
        <f t="shared" si="19"/>
        <v>86</v>
      </c>
      <c r="E111" s="3">
        <f t="shared" si="20"/>
        <v>53436.88859949699</v>
      </c>
      <c r="F111" s="3">
        <f t="shared" si="17"/>
        <v>182.5760360482814</v>
      </c>
      <c r="G111" s="3">
        <f t="shared" si="18"/>
        <v>477.08733166912509</v>
      </c>
      <c r="H111" s="3"/>
    </row>
    <row r="112" spans="4:9" x14ac:dyDescent="0.2">
      <c r="D112">
        <f t="shared" si="19"/>
        <v>87</v>
      </c>
      <c r="E112" s="3">
        <f t="shared" si="20"/>
        <v>52959.801267827861</v>
      </c>
      <c r="F112" s="3">
        <f t="shared" si="17"/>
        <v>180.94598766507852</v>
      </c>
      <c r="G112" s="3">
        <f t="shared" si="18"/>
        <v>478.71738005232794</v>
      </c>
      <c r="H112" s="3"/>
    </row>
    <row r="113" spans="4:9" x14ac:dyDescent="0.2">
      <c r="D113">
        <f t="shared" si="19"/>
        <v>88</v>
      </c>
      <c r="E113" s="3">
        <f t="shared" si="20"/>
        <v>52481.08388777553</v>
      </c>
      <c r="F113" s="3">
        <f t="shared" si="17"/>
        <v>179.31036994989972</v>
      </c>
      <c r="G113" s="3">
        <f t="shared" si="18"/>
        <v>480.35299776750674</v>
      </c>
      <c r="H113" s="3"/>
    </row>
    <row r="114" spans="4:9" x14ac:dyDescent="0.2">
      <c r="D114">
        <f t="shared" si="19"/>
        <v>89</v>
      </c>
      <c r="E114" s="3">
        <f t="shared" si="20"/>
        <v>52000.730890008024</v>
      </c>
      <c r="F114" s="3">
        <f t="shared" si="17"/>
        <v>177.66916387419408</v>
      </c>
      <c r="G114" s="3">
        <f t="shared" si="18"/>
        <v>481.9942038432124</v>
      </c>
      <c r="H114" s="3"/>
    </row>
    <row r="115" spans="4:9" x14ac:dyDescent="0.2">
      <c r="D115">
        <f t="shared" si="19"/>
        <v>90</v>
      </c>
      <c r="E115" s="3">
        <f t="shared" si="20"/>
        <v>51518.736686164812</v>
      </c>
      <c r="F115" s="3">
        <f t="shared" si="17"/>
        <v>176.02235034439647</v>
      </c>
      <c r="G115" s="3">
        <f t="shared" si="18"/>
        <v>483.64101737300996</v>
      </c>
      <c r="H115" s="3"/>
    </row>
    <row r="116" spans="4:9" x14ac:dyDescent="0.2">
      <c r="D116">
        <f t="shared" si="19"/>
        <v>91</v>
      </c>
      <c r="E116" s="3">
        <f t="shared" si="20"/>
        <v>51035.095668791801</v>
      </c>
      <c r="F116" s="3">
        <f t="shared" si="17"/>
        <v>174.36991020170532</v>
      </c>
      <c r="G116" s="3">
        <f t="shared" si="18"/>
        <v>485.29345751570111</v>
      </c>
      <c r="H116" s="3"/>
    </row>
    <row r="117" spans="4:9" x14ac:dyDescent="0.2">
      <c r="D117">
        <f t="shared" si="19"/>
        <v>92</v>
      </c>
      <c r="E117" s="3">
        <f t="shared" si="20"/>
        <v>50549.802211276103</v>
      </c>
      <c r="F117" s="3">
        <f t="shared" si="17"/>
        <v>172.71182422186004</v>
      </c>
      <c r="G117" s="3">
        <f t="shared" si="18"/>
        <v>486.95154349554639</v>
      </c>
      <c r="H117" s="3"/>
    </row>
    <row r="118" spans="4:9" x14ac:dyDescent="0.2">
      <c r="D118">
        <f t="shared" si="19"/>
        <v>93</v>
      </c>
      <c r="E118" s="3">
        <f t="shared" si="20"/>
        <v>50062.850667780556</v>
      </c>
      <c r="F118" s="3">
        <f t="shared" si="17"/>
        <v>171.04807311491689</v>
      </c>
      <c r="G118" s="3">
        <f t="shared" si="18"/>
        <v>488.6152946024896</v>
      </c>
      <c r="H118" s="3"/>
    </row>
    <row r="119" spans="4:9" x14ac:dyDescent="0.2">
      <c r="D119">
        <f t="shared" si="19"/>
        <v>94</v>
      </c>
      <c r="E119" s="3">
        <f t="shared" si="20"/>
        <v>49574.235373178068</v>
      </c>
      <c r="F119" s="3">
        <f t="shared" si="17"/>
        <v>169.37863752502508</v>
      </c>
      <c r="G119" s="3">
        <f t="shared" si="18"/>
        <v>490.2847301923814</v>
      </c>
      <c r="H119" s="3"/>
    </row>
    <row r="120" spans="4:9" x14ac:dyDescent="0.2">
      <c r="D120">
        <f t="shared" si="19"/>
        <v>95</v>
      </c>
      <c r="E120" s="3">
        <f t="shared" si="20"/>
        <v>49083.950642985685</v>
      </c>
      <c r="F120" s="3">
        <f t="shared" si="17"/>
        <v>167.7034980302011</v>
      </c>
      <c r="G120" s="3">
        <f t="shared" si="18"/>
        <v>491.95986968720536</v>
      </c>
      <c r="H120" s="3"/>
    </row>
    <row r="121" spans="4:9" x14ac:dyDescent="0.2">
      <c r="D121">
        <f t="shared" si="19"/>
        <v>96</v>
      </c>
      <c r="E121" s="3">
        <f t="shared" si="20"/>
        <v>48591.990773298479</v>
      </c>
      <c r="F121" s="3">
        <f t="shared" si="17"/>
        <v>166.02263514210316</v>
      </c>
      <c r="G121" s="3">
        <f t="shared" si="18"/>
        <v>493.64073257530333</v>
      </c>
      <c r="H121" s="3"/>
      <c r="I121" s="3">
        <f>SUM(F110:F121)</f>
        <v>2101.9590201809283</v>
      </c>
    </row>
    <row r="122" spans="4:9" x14ac:dyDescent="0.2">
      <c r="D122">
        <f t="shared" si="19"/>
        <v>97</v>
      </c>
      <c r="E122" s="3">
        <f t="shared" si="20"/>
        <v>48098.350040723177</v>
      </c>
      <c r="F122" s="3">
        <f t="shared" si="17"/>
        <v>164.3360293058042</v>
      </c>
      <c r="G122" s="3">
        <f t="shared" si="18"/>
        <v>495.32733841160223</v>
      </c>
      <c r="H122" s="3"/>
    </row>
    <row r="123" spans="4:9" x14ac:dyDescent="0.2">
      <c r="D123">
        <f t="shared" si="19"/>
        <v>98</v>
      </c>
      <c r="E123" s="3">
        <f t="shared" si="20"/>
        <v>47603.022702311573</v>
      </c>
      <c r="F123" s="3">
        <f t="shared" si="17"/>
        <v>162.64366089956454</v>
      </c>
      <c r="G123" s="3">
        <f t="shared" si="18"/>
        <v>497.01970681784189</v>
      </c>
      <c r="H123" s="3"/>
    </row>
    <row r="124" spans="4:9" x14ac:dyDescent="0.2">
      <c r="D124">
        <f t="shared" ref="D124:D139" si="21">+D123+1</f>
        <v>99</v>
      </c>
      <c r="E124" s="3">
        <f t="shared" ref="E124:E139" si="22">+E123-G123</f>
        <v>47106.002995493734</v>
      </c>
      <c r="F124" s="3">
        <f t="shared" si="17"/>
        <v>160.9455102346036</v>
      </c>
      <c r="G124" s="3">
        <f t="shared" si="18"/>
        <v>498.71785748280286</v>
      </c>
      <c r="H124" s="3"/>
    </row>
    <row r="125" spans="4:9" x14ac:dyDescent="0.2">
      <c r="D125">
        <f t="shared" si="21"/>
        <v>100</v>
      </c>
      <c r="E125" s="3">
        <f t="shared" si="22"/>
        <v>46607.285138010935</v>
      </c>
      <c r="F125" s="3">
        <f t="shared" si="17"/>
        <v>159.2415575548707</v>
      </c>
      <c r="G125" s="3">
        <f t="shared" si="18"/>
        <v>500.42181016253573</v>
      </c>
      <c r="H125" s="3"/>
    </row>
    <row r="126" spans="4:9" x14ac:dyDescent="0.2">
      <c r="D126">
        <f t="shared" si="21"/>
        <v>101</v>
      </c>
      <c r="E126" s="3">
        <f t="shared" si="22"/>
        <v>46106.863327848398</v>
      </c>
      <c r="F126" s="3">
        <f t="shared" si="17"/>
        <v>157.53178303681537</v>
      </c>
      <c r="G126" s="3">
        <f t="shared" si="18"/>
        <v>502.13158468059112</v>
      </c>
      <c r="H126" s="3"/>
    </row>
    <row r="127" spans="4:9" x14ac:dyDescent="0.2">
      <c r="D127">
        <f t="shared" si="21"/>
        <v>102</v>
      </c>
      <c r="E127" s="3">
        <f t="shared" si="22"/>
        <v>45604.731743167809</v>
      </c>
      <c r="F127" s="3">
        <f t="shared" si="17"/>
        <v>155.81616678915668</v>
      </c>
      <c r="G127" s="3">
        <f t="shared" si="18"/>
        <v>503.84720092824978</v>
      </c>
      <c r="H127" s="3"/>
    </row>
    <row r="128" spans="4:9" x14ac:dyDescent="0.2">
      <c r="D128">
        <f t="shared" si="21"/>
        <v>103</v>
      </c>
      <c r="E128" s="3">
        <f t="shared" si="22"/>
        <v>45100.884542239561</v>
      </c>
      <c r="F128" s="3">
        <f t="shared" si="17"/>
        <v>154.09468885265184</v>
      </c>
      <c r="G128" s="3">
        <f t="shared" si="18"/>
        <v>505.56867886475459</v>
      </c>
      <c r="H128" s="3"/>
    </row>
    <row r="129" spans="4:9" x14ac:dyDescent="0.2">
      <c r="D129">
        <f t="shared" si="21"/>
        <v>104</v>
      </c>
      <c r="E129" s="3">
        <f t="shared" si="22"/>
        <v>44595.315863374803</v>
      </c>
      <c r="F129" s="3">
        <f t="shared" si="17"/>
        <v>152.36732919986392</v>
      </c>
      <c r="G129" s="3">
        <f t="shared" si="18"/>
        <v>507.29603851754257</v>
      </c>
      <c r="H129" s="3"/>
    </row>
    <row r="130" spans="4:9" x14ac:dyDescent="0.2">
      <c r="D130">
        <f t="shared" si="21"/>
        <v>105</v>
      </c>
      <c r="E130" s="3">
        <f t="shared" si="22"/>
        <v>44088.019824857263</v>
      </c>
      <c r="F130" s="3">
        <f t="shared" si="17"/>
        <v>150.634067734929</v>
      </c>
      <c r="G130" s="3">
        <f t="shared" si="18"/>
        <v>509.02929998247748</v>
      </c>
      <c r="H130" s="3"/>
    </row>
    <row r="131" spans="4:9" x14ac:dyDescent="0.2">
      <c r="D131">
        <f t="shared" si="21"/>
        <v>106</v>
      </c>
      <c r="E131" s="3">
        <f t="shared" si="22"/>
        <v>43578.990524874789</v>
      </c>
      <c r="F131" s="3">
        <f t="shared" si="17"/>
        <v>148.89488429332221</v>
      </c>
      <c r="G131" s="3">
        <f t="shared" si="18"/>
        <v>510.76848342408425</v>
      </c>
      <c r="H131" s="3"/>
    </row>
    <row r="132" spans="4:9" x14ac:dyDescent="0.2">
      <c r="D132">
        <f t="shared" si="21"/>
        <v>107</v>
      </c>
      <c r="E132" s="3">
        <f t="shared" si="22"/>
        <v>43068.222041450703</v>
      </c>
      <c r="F132" s="3">
        <f t="shared" si="17"/>
        <v>147.14975864162324</v>
      </c>
      <c r="G132" s="3">
        <f t="shared" si="18"/>
        <v>512.51360907578328</v>
      </c>
      <c r="H132" s="3"/>
    </row>
    <row r="133" spans="4:9" x14ac:dyDescent="0.2">
      <c r="D133">
        <f t="shared" si="21"/>
        <v>108</v>
      </c>
      <c r="E133" s="3">
        <f t="shared" si="22"/>
        <v>42555.708432374922</v>
      </c>
      <c r="F133" s="3">
        <f t="shared" si="17"/>
        <v>145.398670477281</v>
      </c>
      <c r="G133" s="3">
        <f t="shared" si="18"/>
        <v>514.26469724012543</v>
      </c>
      <c r="H133" s="3"/>
      <c r="I133" s="3">
        <f>SUM(F122:F133)</f>
        <v>1859.0541070204861</v>
      </c>
    </row>
    <row r="134" spans="4:9" x14ac:dyDescent="0.2">
      <c r="D134">
        <f t="shared" si="21"/>
        <v>109</v>
      </c>
      <c r="E134" s="3">
        <f t="shared" si="22"/>
        <v>42041.443735134795</v>
      </c>
      <c r="F134" s="3">
        <f t="shared" ref="F134:F165" si="23">+E134*$G$12/12</f>
        <v>143.64159942837722</v>
      </c>
      <c r="G134" s="3">
        <f t="shared" ref="G134:G165" si="24">-$G$15-F134</f>
        <v>516.0217682890293</v>
      </c>
      <c r="H134" s="3"/>
    </row>
    <row r="135" spans="4:9" x14ac:dyDescent="0.2">
      <c r="D135">
        <f t="shared" si="21"/>
        <v>110</v>
      </c>
      <c r="E135" s="3">
        <f t="shared" si="22"/>
        <v>41525.421966845766</v>
      </c>
      <c r="F135" s="3">
        <f t="shared" si="23"/>
        <v>141.87852505338972</v>
      </c>
      <c r="G135" s="3">
        <f t="shared" si="24"/>
        <v>517.78484266401676</v>
      </c>
      <c r="H135" s="3"/>
    </row>
    <row r="136" spans="4:9" x14ac:dyDescent="0.2">
      <c r="D136">
        <f t="shared" si="21"/>
        <v>111</v>
      </c>
      <c r="E136" s="3">
        <f t="shared" si="22"/>
        <v>41007.637124181747</v>
      </c>
      <c r="F136" s="3">
        <f t="shared" si="23"/>
        <v>140.10942684095431</v>
      </c>
      <c r="G136" s="3">
        <f t="shared" si="24"/>
        <v>519.55394087645209</v>
      </c>
      <c r="H136" s="3"/>
    </row>
    <row r="137" spans="4:9" x14ac:dyDescent="0.2">
      <c r="D137">
        <f t="shared" si="21"/>
        <v>112</v>
      </c>
      <c r="E137" s="3">
        <f t="shared" si="22"/>
        <v>40488.083183305294</v>
      </c>
      <c r="F137" s="3">
        <f t="shared" si="23"/>
        <v>138.33428420962642</v>
      </c>
      <c r="G137" s="3">
        <f t="shared" si="24"/>
        <v>521.32908350778007</v>
      </c>
      <c r="H137" s="3"/>
    </row>
    <row r="138" spans="4:9" x14ac:dyDescent="0.2">
      <c r="D138">
        <f t="shared" si="21"/>
        <v>113</v>
      </c>
      <c r="E138" s="3">
        <f t="shared" si="22"/>
        <v>39966.754099797516</v>
      </c>
      <c r="F138" s="3">
        <f t="shared" si="23"/>
        <v>136.55307650764152</v>
      </c>
      <c r="G138" s="3">
        <f t="shared" si="24"/>
        <v>523.11029120976491</v>
      </c>
      <c r="H138" s="3"/>
    </row>
    <row r="139" spans="4:9" x14ac:dyDescent="0.2">
      <c r="D139">
        <f t="shared" si="21"/>
        <v>114</v>
      </c>
      <c r="E139" s="3">
        <f t="shared" si="22"/>
        <v>39443.643808587753</v>
      </c>
      <c r="F139" s="3">
        <f t="shared" si="23"/>
        <v>134.76578301267483</v>
      </c>
      <c r="G139" s="3">
        <f t="shared" si="24"/>
        <v>524.89758470473157</v>
      </c>
      <c r="H139" s="3"/>
    </row>
    <row r="140" spans="4:9" x14ac:dyDescent="0.2">
      <c r="D140">
        <f t="shared" ref="D140:D155" si="25">+D139+1</f>
        <v>115</v>
      </c>
      <c r="E140" s="3">
        <f t="shared" ref="E140:E155" si="26">+E139-G139</f>
        <v>38918.746223883019</v>
      </c>
      <c r="F140" s="3">
        <f t="shared" si="23"/>
        <v>132.97238293160032</v>
      </c>
      <c r="G140" s="3">
        <f t="shared" si="24"/>
        <v>526.69098478580611</v>
      </c>
      <c r="H140" s="3"/>
    </row>
    <row r="141" spans="4:9" x14ac:dyDescent="0.2">
      <c r="D141">
        <f t="shared" si="25"/>
        <v>116</v>
      </c>
      <c r="E141" s="3">
        <f t="shared" si="26"/>
        <v>38392.055239097215</v>
      </c>
      <c r="F141" s="3">
        <f t="shared" si="23"/>
        <v>131.17285540024884</v>
      </c>
      <c r="G141" s="3">
        <f t="shared" si="24"/>
        <v>528.4905123171576</v>
      </c>
      <c r="H141" s="3"/>
    </row>
    <row r="142" spans="4:9" x14ac:dyDescent="0.2">
      <c r="D142">
        <f t="shared" si="25"/>
        <v>117</v>
      </c>
      <c r="E142" s="3">
        <f t="shared" si="26"/>
        <v>37863.56472678006</v>
      </c>
      <c r="F142" s="3">
        <f t="shared" si="23"/>
        <v>129.36717948316522</v>
      </c>
      <c r="G142" s="3">
        <f t="shared" si="24"/>
        <v>530.2961882342413</v>
      </c>
      <c r="H142" s="3"/>
    </row>
    <row r="143" spans="4:9" x14ac:dyDescent="0.2">
      <c r="D143">
        <f t="shared" si="25"/>
        <v>118</v>
      </c>
      <c r="E143" s="3">
        <f t="shared" si="26"/>
        <v>37333.268538545817</v>
      </c>
      <c r="F143" s="3">
        <f t="shared" si="23"/>
        <v>127.55533417336488</v>
      </c>
      <c r="G143" s="3">
        <f t="shared" si="24"/>
        <v>532.10803354404152</v>
      </c>
      <c r="H143" s="3"/>
    </row>
    <row r="144" spans="4:9" x14ac:dyDescent="0.2">
      <c r="D144">
        <f t="shared" si="25"/>
        <v>119</v>
      </c>
      <c r="E144" s="3">
        <f t="shared" si="26"/>
        <v>36801.160505001775</v>
      </c>
      <c r="F144" s="3">
        <f t="shared" si="23"/>
        <v>125.73729839208941</v>
      </c>
      <c r="G144" s="3">
        <f t="shared" si="24"/>
        <v>533.92606932531703</v>
      </c>
      <c r="H144" s="3"/>
    </row>
    <row r="145" spans="4:9" x14ac:dyDescent="0.2">
      <c r="D145">
        <f t="shared" si="25"/>
        <v>120</v>
      </c>
      <c r="E145" s="3">
        <f t="shared" si="26"/>
        <v>36267.234435676459</v>
      </c>
      <c r="F145" s="3">
        <f t="shared" si="23"/>
        <v>123.91305098856124</v>
      </c>
      <c r="G145" s="3">
        <f t="shared" si="24"/>
        <v>535.75031672884518</v>
      </c>
      <c r="H145" s="3"/>
      <c r="I145" s="3">
        <f>SUM(F134:F145)</f>
        <v>1606.0007964216941</v>
      </c>
    </row>
    <row r="146" spans="4:9" x14ac:dyDescent="0.2">
      <c r="D146">
        <f t="shared" si="25"/>
        <v>121</v>
      </c>
      <c r="E146" s="3">
        <f t="shared" si="26"/>
        <v>35731.484118947614</v>
      </c>
      <c r="F146" s="3">
        <f t="shared" si="23"/>
        <v>122.08257073973768</v>
      </c>
      <c r="G146" s="3">
        <f t="shared" si="24"/>
        <v>537.5807969776688</v>
      </c>
      <c r="H146" s="3"/>
    </row>
    <row r="147" spans="4:9" x14ac:dyDescent="0.2">
      <c r="D147">
        <f t="shared" si="25"/>
        <v>122</v>
      </c>
      <c r="E147" s="3">
        <f t="shared" si="26"/>
        <v>35193.903321969949</v>
      </c>
      <c r="F147" s="3">
        <f t="shared" si="23"/>
        <v>120.245836350064</v>
      </c>
      <c r="G147" s="3">
        <f t="shared" si="24"/>
        <v>539.41753136734246</v>
      </c>
      <c r="H147" s="3"/>
    </row>
    <row r="148" spans="4:9" x14ac:dyDescent="0.2">
      <c r="D148">
        <f t="shared" si="25"/>
        <v>123</v>
      </c>
      <c r="E148" s="3">
        <f t="shared" si="26"/>
        <v>34654.485790602608</v>
      </c>
      <c r="F148" s="3">
        <f t="shared" si="23"/>
        <v>118.40282645122558</v>
      </c>
      <c r="G148" s="3">
        <f t="shared" si="24"/>
        <v>541.26054126618089</v>
      </c>
      <c r="H148" s="3"/>
    </row>
    <row r="149" spans="4:9" x14ac:dyDescent="0.2">
      <c r="D149">
        <f t="shared" si="25"/>
        <v>124</v>
      </c>
      <c r="E149" s="3">
        <f t="shared" si="26"/>
        <v>34113.225249336429</v>
      </c>
      <c r="F149" s="3">
        <f t="shared" si="23"/>
        <v>116.55351960189948</v>
      </c>
      <c r="G149" s="3">
        <f t="shared" si="24"/>
        <v>543.10984811550702</v>
      </c>
      <c r="H149" s="3"/>
    </row>
    <row r="150" spans="4:9" x14ac:dyDescent="0.2">
      <c r="D150">
        <f t="shared" si="25"/>
        <v>125</v>
      </c>
      <c r="E150" s="3">
        <f t="shared" si="26"/>
        <v>33570.115401220923</v>
      </c>
      <c r="F150" s="3">
        <f t="shared" si="23"/>
        <v>114.69789428750482</v>
      </c>
      <c r="G150" s="3">
        <f t="shared" si="24"/>
        <v>544.96547342990164</v>
      </c>
      <c r="H150" s="3"/>
    </row>
    <row r="151" spans="4:9" x14ac:dyDescent="0.2">
      <c r="D151">
        <f t="shared" si="25"/>
        <v>126</v>
      </c>
      <c r="E151" s="3">
        <f t="shared" si="26"/>
        <v>33025.149927791019</v>
      </c>
      <c r="F151" s="3">
        <f t="shared" si="23"/>
        <v>112.83592891995265</v>
      </c>
      <c r="G151" s="3">
        <f t="shared" si="24"/>
        <v>546.82743879745385</v>
      </c>
      <c r="H151" s="3"/>
    </row>
    <row r="152" spans="4:9" x14ac:dyDescent="0.2">
      <c r="D152">
        <f t="shared" si="25"/>
        <v>127</v>
      </c>
      <c r="E152" s="3">
        <f t="shared" si="26"/>
        <v>32478.322488993566</v>
      </c>
      <c r="F152" s="3">
        <f t="shared" si="23"/>
        <v>110.96760183739468</v>
      </c>
      <c r="G152" s="3">
        <f t="shared" si="24"/>
        <v>548.69576588001178</v>
      </c>
      <c r="H152" s="3"/>
    </row>
    <row r="153" spans="4:9" x14ac:dyDescent="0.2">
      <c r="D153">
        <f t="shared" si="25"/>
        <v>128</v>
      </c>
      <c r="E153" s="3">
        <f t="shared" si="26"/>
        <v>31929.626723113553</v>
      </c>
      <c r="F153" s="3">
        <f t="shared" si="23"/>
        <v>109.09289130397131</v>
      </c>
      <c r="G153" s="3">
        <f t="shared" si="24"/>
        <v>550.57047641343513</v>
      </c>
      <c r="H153" s="3"/>
    </row>
    <row r="154" spans="4:9" x14ac:dyDescent="0.2">
      <c r="D154">
        <f t="shared" si="25"/>
        <v>129</v>
      </c>
      <c r="E154" s="3">
        <f t="shared" si="26"/>
        <v>31379.056246700118</v>
      </c>
      <c r="F154" s="3">
        <f t="shared" si="23"/>
        <v>107.21177550955873</v>
      </c>
      <c r="G154" s="3">
        <f t="shared" si="24"/>
        <v>552.45159220784774</v>
      </c>
      <c r="H154" s="3"/>
    </row>
    <row r="155" spans="4:9" x14ac:dyDescent="0.2">
      <c r="D155">
        <f t="shared" si="25"/>
        <v>130</v>
      </c>
      <c r="E155" s="3">
        <f t="shared" si="26"/>
        <v>30826.604654492272</v>
      </c>
      <c r="F155" s="3">
        <f t="shared" si="23"/>
        <v>105.32423256951527</v>
      </c>
      <c r="G155" s="3">
        <f t="shared" si="24"/>
        <v>554.33913514789117</v>
      </c>
      <c r="H155" s="3"/>
    </row>
    <row r="156" spans="4:9" x14ac:dyDescent="0.2">
      <c r="D156">
        <f t="shared" ref="D156:D171" si="27">+D155+1</f>
        <v>131</v>
      </c>
      <c r="E156" s="3">
        <f t="shared" ref="E156:E171" si="28">+E155-G155</f>
        <v>30272.265519344382</v>
      </c>
      <c r="F156" s="3">
        <f t="shared" si="23"/>
        <v>103.43024052442665</v>
      </c>
      <c r="G156" s="3">
        <f t="shared" si="24"/>
        <v>556.23312719297985</v>
      </c>
      <c r="H156" s="3"/>
    </row>
    <row r="157" spans="4:9" x14ac:dyDescent="0.2">
      <c r="D157">
        <f t="shared" si="27"/>
        <v>132</v>
      </c>
      <c r="E157" s="3">
        <f t="shared" si="28"/>
        <v>29716.032392151403</v>
      </c>
      <c r="F157" s="3">
        <f t="shared" si="23"/>
        <v>101.52977733985063</v>
      </c>
      <c r="G157" s="3">
        <f t="shared" si="24"/>
        <v>558.13359037755583</v>
      </c>
      <c r="H157" s="3"/>
      <c r="I157" s="3">
        <f>SUM(F146:F157)</f>
        <v>1342.3750954351015</v>
      </c>
    </row>
    <row r="158" spans="4:9" x14ac:dyDescent="0.2">
      <c r="D158">
        <f t="shared" si="27"/>
        <v>133</v>
      </c>
      <c r="E158" s="3">
        <f t="shared" si="28"/>
        <v>29157.898801773848</v>
      </c>
      <c r="F158" s="3">
        <f t="shared" si="23"/>
        <v>99.622820906060653</v>
      </c>
      <c r="G158" s="3">
        <f t="shared" si="24"/>
        <v>560.04054681134585</v>
      </c>
      <c r="H158" s="3"/>
    </row>
    <row r="159" spans="4:9" x14ac:dyDescent="0.2">
      <c r="D159">
        <f t="shared" si="27"/>
        <v>134</v>
      </c>
      <c r="E159" s="3">
        <f t="shared" si="28"/>
        <v>28597.858254962503</v>
      </c>
      <c r="F159" s="3">
        <f t="shared" si="23"/>
        <v>97.709349037788556</v>
      </c>
      <c r="G159" s="3">
        <f t="shared" si="24"/>
        <v>561.95401867961789</v>
      </c>
      <c r="H159" s="3"/>
    </row>
    <row r="160" spans="4:9" x14ac:dyDescent="0.2">
      <c r="D160">
        <f t="shared" si="27"/>
        <v>135</v>
      </c>
      <c r="E160" s="3">
        <f t="shared" si="28"/>
        <v>28035.904236282884</v>
      </c>
      <c r="F160" s="3">
        <f t="shared" si="23"/>
        <v>95.789339473966535</v>
      </c>
      <c r="G160" s="3">
        <f t="shared" si="24"/>
        <v>563.87402824343997</v>
      </c>
      <c r="H160" s="3"/>
    </row>
    <row r="161" spans="4:9" x14ac:dyDescent="0.2">
      <c r="D161">
        <f t="shared" si="27"/>
        <v>136</v>
      </c>
      <c r="E161" s="3">
        <f t="shared" si="28"/>
        <v>27472.030208039443</v>
      </c>
      <c r="F161" s="3">
        <f t="shared" si="23"/>
        <v>93.862769877468097</v>
      </c>
      <c r="G161" s="3">
        <f t="shared" si="24"/>
        <v>565.8005978399384</v>
      </c>
      <c r="H161" s="3"/>
    </row>
    <row r="162" spans="4:9" x14ac:dyDescent="0.2">
      <c r="D162">
        <f t="shared" si="27"/>
        <v>137</v>
      </c>
      <c r="E162" s="3">
        <f t="shared" si="28"/>
        <v>26906.229610199505</v>
      </c>
      <c r="F162" s="3">
        <f t="shared" si="23"/>
        <v>91.929617834848315</v>
      </c>
      <c r="G162" s="3">
        <f t="shared" si="24"/>
        <v>567.73374988255819</v>
      </c>
      <c r="H162" s="3"/>
    </row>
    <row r="163" spans="4:9" x14ac:dyDescent="0.2">
      <c r="D163">
        <f t="shared" si="27"/>
        <v>138</v>
      </c>
      <c r="E163" s="3">
        <f t="shared" si="28"/>
        <v>26338.495860316947</v>
      </c>
      <c r="F163" s="3">
        <f t="shared" si="23"/>
        <v>89.989860856082899</v>
      </c>
      <c r="G163" s="3">
        <f t="shared" si="24"/>
        <v>569.67350686132352</v>
      </c>
      <c r="H163" s="3"/>
    </row>
    <row r="164" spans="4:9" x14ac:dyDescent="0.2">
      <c r="D164">
        <f t="shared" si="27"/>
        <v>139</v>
      </c>
      <c r="E164" s="3">
        <f t="shared" si="28"/>
        <v>25768.822353455624</v>
      </c>
      <c r="F164" s="3">
        <f t="shared" si="23"/>
        <v>88.043476374306707</v>
      </c>
      <c r="G164" s="3">
        <f t="shared" si="24"/>
        <v>571.61989134309977</v>
      </c>
      <c r="H164" s="3"/>
    </row>
    <row r="165" spans="4:9" x14ac:dyDescent="0.2">
      <c r="D165">
        <f t="shared" si="27"/>
        <v>140</v>
      </c>
      <c r="E165" s="3">
        <f t="shared" si="28"/>
        <v>25197.202462112524</v>
      </c>
      <c r="F165" s="3">
        <f t="shared" si="23"/>
        <v>86.090441745551118</v>
      </c>
      <c r="G165" s="3">
        <f t="shared" si="24"/>
        <v>573.57292597185528</v>
      </c>
      <c r="H165" s="3"/>
    </row>
    <row r="166" spans="4:9" x14ac:dyDescent="0.2">
      <c r="D166">
        <f t="shared" si="27"/>
        <v>141</v>
      </c>
      <c r="E166" s="3">
        <f t="shared" si="28"/>
        <v>24623.62953614067</v>
      </c>
      <c r="F166" s="3">
        <f t="shared" ref="F166:F197" si="29">+E166*$G$12/12</f>
        <v>84.130734248480636</v>
      </c>
      <c r="G166" s="3">
        <f t="shared" ref="G166:G197" si="30">-$G$15-F166</f>
        <v>575.53263346892584</v>
      </c>
      <c r="H166" s="3"/>
    </row>
    <row r="167" spans="4:9" x14ac:dyDescent="0.2">
      <c r="D167">
        <f t="shared" si="27"/>
        <v>142</v>
      </c>
      <c r="E167" s="3">
        <f t="shared" si="28"/>
        <v>24048.096902671743</v>
      </c>
      <c r="F167" s="3">
        <f t="shared" si="29"/>
        <v>82.164331084128463</v>
      </c>
      <c r="G167" s="3">
        <f t="shared" si="30"/>
        <v>577.49903663327802</v>
      </c>
      <c r="H167" s="3"/>
    </row>
    <row r="168" spans="4:9" x14ac:dyDescent="0.2">
      <c r="D168">
        <f t="shared" si="27"/>
        <v>143</v>
      </c>
      <c r="E168" s="3">
        <f t="shared" si="28"/>
        <v>23470.597866038464</v>
      </c>
      <c r="F168" s="3">
        <f t="shared" si="29"/>
        <v>80.191209375631431</v>
      </c>
      <c r="G168" s="3">
        <f t="shared" si="30"/>
        <v>579.47215834177507</v>
      </c>
      <c r="H168" s="3"/>
    </row>
    <row r="169" spans="4:9" x14ac:dyDescent="0.2">
      <c r="D169">
        <f t="shared" si="27"/>
        <v>144</v>
      </c>
      <c r="E169" s="3">
        <f t="shared" si="28"/>
        <v>22891.12570769669</v>
      </c>
      <c r="F169" s="3">
        <f t="shared" si="29"/>
        <v>78.211346167963697</v>
      </c>
      <c r="G169" s="3">
        <f t="shared" si="30"/>
        <v>581.45202154944275</v>
      </c>
      <c r="H169" s="3"/>
      <c r="I169" s="3">
        <f>SUM(F158:F169)</f>
        <v>1067.7352969822771</v>
      </c>
    </row>
    <row r="170" spans="4:9" x14ac:dyDescent="0.2">
      <c r="D170">
        <f t="shared" si="27"/>
        <v>145</v>
      </c>
      <c r="E170" s="3">
        <f t="shared" si="28"/>
        <v>22309.673686147249</v>
      </c>
      <c r="F170" s="3">
        <f t="shared" si="29"/>
        <v>76.224718427669771</v>
      </c>
      <c r="G170" s="3">
        <f t="shared" si="30"/>
        <v>583.43864928973665</v>
      </c>
      <c r="H170" s="3"/>
    </row>
    <row r="171" spans="4:9" x14ac:dyDescent="0.2">
      <c r="D171">
        <f t="shared" si="27"/>
        <v>146</v>
      </c>
      <c r="E171" s="3">
        <f t="shared" si="28"/>
        <v>21726.235036857513</v>
      </c>
      <c r="F171" s="3">
        <f t="shared" si="29"/>
        <v>74.231303042596508</v>
      </c>
      <c r="G171" s="3">
        <f t="shared" si="30"/>
        <v>585.43206467480991</v>
      </c>
      <c r="H171" s="3"/>
    </row>
    <row r="172" spans="4:9" x14ac:dyDescent="0.2">
      <c r="D172">
        <f t="shared" ref="D172:D187" si="31">+D171+1</f>
        <v>147</v>
      </c>
      <c r="E172" s="3">
        <f t="shared" ref="E172:E187" si="32">+E171-G171</f>
        <v>21140.802972182704</v>
      </c>
      <c r="F172" s="3">
        <f t="shared" si="29"/>
        <v>72.231076821624242</v>
      </c>
      <c r="G172" s="3">
        <f t="shared" si="30"/>
        <v>587.43229089578222</v>
      </c>
      <c r="H172" s="3"/>
    </row>
    <row r="173" spans="4:9" x14ac:dyDescent="0.2">
      <c r="D173">
        <f t="shared" si="31"/>
        <v>148</v>
      </c>
      <c r="E173" s="3">
        <f t="shared" si="32"/>
        <v>20553.37068128692</v>
      </c>
      <c r="F173" s="3">
        <f t="shared" si="29"/>
        <v>70.224016494396977</v>
      </c>
      <c r="G173" s="3">
        <f t="shared" si="30"/>
        <v>589.43935122300945</v>
      </c>
      <c r="H173" s="3"/>
    </row>
    <row r="174" spans="4:9" x14ac:dyDescent="0.2">
      <c r="D174">
        <f t="shared" si="31"/>
        <v>149</v>
      </c>
      <c r="E174" s="3">
        <f t="shared" si="32"/>
        <v>19963.931330063911</v>
      </c>
      <c r="F174" s="3">
        <f t="shared" si="29"/>
        <v>68.2100987110517</v>
      </c>
      <c r="G174" s="3">
        <f t="shared" si="30"/>
        <v>591.45326900635473</v>
      </c>
      <c r="H174" s="3"/>
    </row>
    <row r="175" spans="4:9" x14ac:dyDescent="0.2">
      <c r="D175">
        <f t="shared" si="31"/>
        <v>150</v>
      </c>
      <c r="E175" s="3">
        <f t="shared" si="32"/>
        <v>19372.478061057558</v>
      </c>
      <c r="F175" s="3">
        <f t="shared" si="29"/>
        <v>66.189300041946652</v>
      </c>
      <c r="G175" s="3">
        <f t="shared" si="30"/>
        <v>593.47406767545976</v>
      </c>
      <c r="H175" s="3"/>
    </row>
    <row r="176" spans="4:9" x14ac:dyDescent="0.2">
      <c r="D176">
        <f t="shared" si="31"/>
        <v>151</v>
      </c>
      <c r="E176" s="3">
        <f t="shared" si="32"/>
        <v>18779.003993382099</v>
      </c>
      <c r="F176" s="3">
        <f t="shared" si="29"/>
        <v>64.161596977388839</v>
      </c>
      <c r="G176" s="3">
        <f t="shared" si="30"/>
        <v>595.50177074001761</v>
      </c>
      <c r="H176" s="3"/>
    </row>
    <row r="177" spans="4:9" x14ac:dyDescent="0.2">
      <c r="D177">
        <f t="shared" si="31"/>
        <v>152</v>
      </c>
      <c r="E177" s="3">
        <f t="shared" si="32"/>
        <v>18183.502222642081</v>
      </c>
      <c r="F177" s="3">
        <f t="shared" si="29"/>
        <v>62.126965927360438</v>
      </c>
      <c r="G177" s="3">
        <f t="shared" si="30"/>
        <v>597.53640179004606</v>
      </c>
      <c r="H177" s="3"/>
    </row>
    <row r="178" spans="4:9" x14ac:dyDescent="0.2">
      <c r="D178">
        <f t="shared" si="31"/>
        <v>153</v>
      </c>
      <c r="E178" s="3">
        <f t="shared" si="32"/>
        <v>17585.965820852034</v>
      </c>
      <c r="F178" s="3">
        <f t="shared" si="29"/>
        <v>60.085383221244456</v>
      </c>
      <c r="G178" s="3">
        <f t="shared" si="30"/>
        <v>599.577984496162</v>
      </c>
      <c r="H178" s="3"/>
    </row>
    <row r="179" spans="4:9" x14ac:dyDescent="0.2">
      <c r="D179">
        <f t="shared" si="31"/>
        <v>154</v>
      </c>
      <c r="E179" s="3">
        <f t="shared" si="32"/>
        <v>16986.387836355872</v>
      </c>
      <c r="F179" s="3">
        <f t="shared" si="29"/>
        <v>58.036825107549227</v>
      </c>
      <c r="G179" s="3">
        <f t="shared" si="30"/>
        <v>601.62654260985721</v>
      </c>
      <c r="H179" s="3"/>
    </row>
    <row r="180" spans="4:9" x14ac:dyDescent="0.2">
      <c r="D180">
        <f t="shared" si="31"/>
        <v>155</v>
      </c>
      <c r="E180" s="3">
        <f t="shared" si="32"/>
        <v>16384.761293746014</v>
      </c>
      <c r="F180" s="3">
        <f t="shared" si="29"/>
        <v>55.981267753632217</v>
      </c>
      <c r="G180" s="3">
        <f t="shared" si="30"/>
        <v>603.68209996377425</v>
      </c>
      <c r="H180" s="3"/>
    </row>
    <row r="181" spans="4:9" x14ac:dyDescent="0.2">
      <c r="D181">
        <f t="shared" si="31"/>
        <v>156</v>
      </c>
      <c r="E181" s="3">
        <f t="shared" si="32"/>
        <v>15781.07919378224</v>
      </c>
      <c r="F181" s="3">
        <f t="shared" si="29"/>
        <v>53.918687245422653</v>
      </c>
      <c r="G181" s="3">
        <f t="shared" si="30"/>
        <v>605.74468047198377</v>
      </c>
      <c r="H181" s="3"/>
      <c r="I181" s="3">
        <f>SUM(F170:F181)</f>
        <v>781.62123977188378</v>
      </c>
    </row>
    <row r="182" spans="4:9" x14ac:dyDescent="0.2">
      <c r="D182">
        <f t="shared" si="31"/>
        <v>157</v>
      </c>
      <c r="E182" s="3">
        <f t="shared" si="32"/>
        <v>15175.334513310256</v>
      </c>
      <c r="F182" s="3">
        <f t="shared" si="29"/>
        <v>51.84905958714338</v>
      </c>
      <c r="G182" s="3">
        <f t="shared" si="30"/>
        <v>607.81430813026304</v>
      </c>
      <c r="H182" s="3"/>
    </row>
    <row r="183" spans="4:9" x14ac:dyDescent="0.2">
      <c r="D183">
        <f t="shared" si="31"/>
        <v>158</v>
      </c>
      <c r="E183" s="3">
        <f t="shared" si="32"/>
        <v>14567.520205179993</v>
      </c>
      <c r="F183" s="3">
        <f t="shared" si="29"/>
        <v>49.772360701031651</v>
      </c>
      <c r="G183" s="3">
        <f t="shared" si="30"/>
        <v>609.89100701637483</v>
      </c>
      <c r="H183" s="3"/>
    </row>
    <row r="184" spans="4:9" x14ac:dyDescent="0.2">
      <c r="D184">
        <f t="shared" si="31"/>
        <v>159</v>
      </c>
      <c r="E184" s="3">
        <f t="shared" si="32"/>
        <v>13957.629198163619</v>
      </c>
      <c r="F184" s="3">
        <f t="shared" si="29"/>
        <v>47.688566427059037</v>
      </c>
      <c r="G184" s="3">
        <f t="shared" si="30"/>
        <v>611.97480129034739</v>
      </c>
      <c r="H184" s="3"/>
    </row>
    <row r="185" spans="4:9" x14ac:dyDescent="0.2">
      <c r="D185">
        <f t="shared" si="31"/>
        <v>160</v>
      </c>
      <c r="E185" s="3">
        <f t="shared" si="32"/>
        <v>13345.654396873271</v>
      </c>
      <c r="F185" s="3">
        <f t="shared" si="29"/>
        <v>45.59765252265035</v>
      </c>
      <c r="G185" s="3">
        <f t="shared" si="30"/>
        <v>614.06571519475608</v>
      </c>
      <c r="H185" s="3"/>
    </row>
    <row r="186" spans="4:9" x14ac:dyDescent="0.2">
      <c r="D186">
        <f t="shared" si="31"/>
        <v>161</v>
      </c>
      <c r="E186" s="3">
        <f t="shared" si="32"/>
        <v>12731.588681678515</v>
      </c>
      <c r="F186" s="3">
        <f t="shared" si="29"/>
        <v>43.499594662401591</v>
      </c>
      <c r="G186" s="3">
        <f t="shared" si="30"/>
        <v>616.16377305500487</v>
      </c>
      <c r="H186" s="3"/>
    </row>
    <row r="187" spans="4:9" x14ac:dyDescent="0.2">
      <c r="D187">
        <f t="shared" si="31"/>
        <v>162</v>
      </c>
      <c r="E187" s="3">
        <f t="shared" si="32"/>
        <v>12115.42490862351</v>
      </c>
      <c r="F187" s="3">
        <f t="shared" si="29"/>
        <v>41.394368437796992</v>
      </c>
      <c r="G187" s="3">
        <f t="shared" si="30"/>
        <v>618.26899927960949</v>
      </c>
      <c r="H187" s="3"/>
    </row>
    <row r="188" spans="4:9" x14ac:dyDescent="0.2">
      <c r="D188">
        <f t="shared" ref="D188:D203" si="33">+D187+1</f>
        <v>163</v>
      </c>
      <c r="E188" s="3">
        <f t="shared" ref="E188:E203" si="34">+E187-G187</f>
        <v>11497.155909343901</v>
      </c>
      <c r="F188" s="3">
        <f t="shared" si="29"/>
        <v>39.281949356924997</v>
      </c>
      <c r="G188" s="3">
        <f t="shared" si="30"/>
        <v>620.38141836048146</v>
      </c>
      <c r="H188" s="3"/>
    </row>
    <row r="189" spans="4:9" x14ac:dyDescent="0.2">
      <c r="D189">
        <f t="shared" si="33"/>
        <v>164</v>
      </c>
      <c r="E189" s="3">
        <f t="shared" si="34"/>
        <v>10876.77449098342</v>
      </c>
      <c r="F189" s="3">
        <f t="shared" si="29"/>
        <v>37.162312844193352</v>
      </c>
      <c r="G189" s="3">
        <f t="shared" si="30"/>
        <v>622.50105487321309</v>
      </c>
      <c r="H189" s="3"/>
    </row>
    <row r="190" spans="4:9" x14ac:dyDescent="0.2">
      <c r="D190">
        <f t="shared" si="33"/>
        <v>165</v>
      </c>
      <c r="E190" s="3">
        <f t="shared" si="34"/>
        <v>10254.273436110207</v>
      </c>
      <c r="F190" s="3">
        <f t="shared" si="29"/>
        <v>35.035434240043209</v>
      </c>
      <c r="G190" s="3">
        <f t="shared" si="30"/>
        <v>624.62793347736329</v>
      </c>
      <c r="H190" s="3"/>
    </row>
    <row r="191" spans="4:9" x14ac:dyDescent="0.2">
      <c r="D191">
        <f t="shared" si="33"/>
        <v>166</v>
      </c>
      <c r="E191" s="3">
        <f t="shared" si="34"/>
        <v>9629.645502632844</v>
      </c>
      <c r="F191" s="3">
        <f t="shared" si="29"/>
        <v>32.901288800662222</v>
      </c>
      <c r="G191" s="3">
        <f t="shared" si="30"/>
        <v>626.76207891674426</v>
      </c>
      <c r="H191" s="3"/>
    </row>
    <row r="192" spans="4:9" x14ac:dyDescent="0.2">
      <c r="D192">
        <f t="shared" si="33"/>
        <v>167</v>
      </c>
      <c r="E192" s="3">
        <f t="shared" si="34"/>
        <v>9002.8834237160991</v>
      </c>
      <c r="F192" s="3">
        <f t="shared" si="29"/>
        <v>30.759851697696675</v>
      </c>
      <c r="G192" s="3">
        <f t="shared" si="30"/>
        <v>628.90351601970974</v>
      </c>
      <c r="H192" s="3"/>
    </row>
    <row r="193" spans="4:9" x14ac:dyDescent="0.2">
      <c r="D193">
        <f t="shared" si="33"/>
        <v>168</v>
      </c>
      <c r="E193" s="3">
        <f t="shared" si="34"/>
        <v>8373.97990769639</v>
      </c>
      <c r="F193" s="3">
        <f t="shared" si="29"/>
        <v>28.611098017962664</v>
      </c>
      <c r="G193" s="3">
        <f t="shared" si="30"/>
        <v>631.05226969944374</v>
      </c>
      <c r="H193" s="3"/>
      <c r="I193" s="3">
        <f>SUM(F182:F193)</f>
        <v>483.55353729556612</v>
      </c>
    </row>
    <row r="194" spans="4:9" x14ac:dyDescent="0.2">
      <c r="D194">
        <f t="shared" si="33"/>
        <v>169</v>
      </c>
      <c r="E194" s="3">
        <f t="shared" si="34"/>
        <v>7742.927637996946</v>
      </c>
      <c r="F194" s="3">
        <f t="shared" si="29"/>
        <v>26.455002763156234</v>
      </c>
      <c r="G194" s="3">
        <f t="shared" si="30"/>
        <v>633.20836495425021</v>
      </c>
      <c r="H194" s="3"/>
    </row>
    <row r="195" spans="4:9" x14ac:dyDescent="0.2">
      <c r="D195">
        <f t="shared" si="33"/>
        <v>170</v>
      </c>
      <c r="E195" s="3">
        <f t="shared" si="34"/>
        <v>7109.7192730426959</v>
      </c>
      <c r="F195" s="3">
        <f t="shared" si="29"/>
        <v>24.291540849562548</v>
      </c>
      <c r="G195" s="3">
        <f t="shared" si="30"/>
        <v>635.37182686784388</v>
      </c>
      <c r="H195" s="3"/>
    </row>
    <row r="196" spans="4:9" x14ac:dyDescent="0.2">
      <c r="D196">
        <f t="shared" si="33"/>
        <v>171</v>
      </c>
      <c r="E196" s="3">
        <f t="shared" si="34"/>
        <v>6474.3474461748519</v>
      </c>
      <c r="F196" s="3">
        <f t="shared" si="29"/>
        <v>22.120687107764081</v>
      </c>
      <c r="G196" s="3">
        <f t="shared" si="30"/>
        <v>637.54268060964239</v>
      </c>
      <c r="H196" s="3"/>
    </row>
    <row r="197" spans="4:9" x14ac:dyDescent="0.2">
      <c r="D197">
        <f t="shared" si="33"/>
        <v>172</v>
      </c>
      <c r="E197" s="3">
        <f t="shared" si="34"/>
        <v>5836.8047655652099</v>
      </c>
      <c r="F197" s="3">
        <f t="shared" si="29"/>
        <v>19.942416282347804</v>
      </c>
      <c r="G197" s="3">
        <f t="shared" si="30"/>
        <v>639.72095143505862</v>
      </c>
      <c r="H197" s="3"/>
    </row>
    <row r="198" spans="4:9" x14ac:dyDescent="0.2">
      <c r="D198">
        <f t="shared" si="33"/>
        <v>173</v>
      </c>
      <c r="E198" s="3">
        <f t="shared" si="34"/>
        <v>5197.083814130151</v>
      </c>
      <c r="F198" s="3">
        <f t="shared" ref="F198:F206" si="35">+E198*$G$12/12</f>
        <v>17.756703031611348</v>
      </c>
      <c r="G198" s="3">
        <f t="shared" ref="G198:G205" si="36">-$G$15-F198</f>
        <v>641.90666468579514</v>
      </c>
      <c r="H198" s="3"/>
    </row>
    <row r="199" spans="4:9" x14ac:dyDescent="0.2">
      <c r="D199">
        <f t="shared" si="33"/>
        <v>174</v>
      </c>
      <c r="E199" s="3">
        <f t="shared" si="34"/>
        <v>4555.1771494443556</v>
      </c>
      <c r="F199" s="3">
        <f t="shared" si="35"/>
        <v>15.563521927268214</v>
      </c>
      <c r="G199" s="3">
        <f t="shared" si="36"/>
        <v>644.09984579013826</v>
      </c>
      <c r="H199" s="3"/>
    </row>
    <row r="200" spans="4:9" x14ac:dyDescent="0.2">
      <c r="D200">
        <f t="shared" si="33"/>
        <v>175</v>
      </c>
      <c r="E200" s="3">
        <f t="shared" si="34"/>
        <v>3911.0773036542173</v>
      </c>
      <c r="F200" s="3">
        <f t="shared" si="35"/>
        <v>13.362847454151909</v>
      </c>
      <c r="G200" s="3">
        <f t="shared" si="36"/>
        <v>646.3005202632545</v>
      </c>
      <c r="H200" s="3"/>
    </row>
    <row r="201" spans="4:9" x14ac:dyDescent="0.2">
      <c r="D201">
        <f t="shared" si="33"/>
        <v>176</v>
      </c>
      <c r="E201" s="3">
        <f t="shared" si="34"/>
        <v>3264.7767833909629</v>
      </c>
      <c r="F201" s="3">
        <f t="shared" si="35"/>
        <v>11.154654009919122</v>
      </c>
      <c r="G201" s="3">
        <f t="shared" si="36"/>
        <v>648.50871370748735</v>
      </c>
      <c r="H201" s="3"/>
    </row>
    <row r="202" spans="4:9" x14ac:dyDescent="0.2">
      <c r="D202">
        <f t="shared" si="33"/>
        <v>177</v>
      </c>
      <c r="E202" s="3">
        <f t="shared" si="34"/>
        <v>2616.2680696834755</v>
      </c>
      <c r="F202" s="3">
        <f t="shared" si="35"/>
        <v>8.9389159047518749</v>
      </c>
      <c r="G202" s="3">
        <f t="shared" si="36"/>
        <v>650.72445181265459</v>
      </c>
      <c r="H202" s="3"/>
    </row>
    <row r="203" spans="4:9" x14ac:dyDescent="0.2">
      <c r="D203">
        <f t="shared" si="33"/>
        <v>178</v>
      </c>
      <c r="E203" s="3">
        <f t="shared" si="34"/>
        <v>1965.543617870821</v>
      </c>
      <c r="F203" s="3">
        <f t="shared" si="35"/>
        <v>6.7156073610586384</v>
      </c>
      <c r="G203" s="3">
        <f t="shared" si="36"/>
        <v>652.94776035634777</v>
      </c>
      <c r="H203" s="3"/>
    </row>
    <row r="204" spans="4:9" x14ac:dyDescent="0.2">
      <c r="D204">
        <f>+D203+1</f>
        <v>179</v>
      </c>
      <c r="E204" s="3">
        <f>+E203-G203</f>
        <v>1312.5958575144732</v>
      </c>
      <c r="F204" s="3">
        <f t="shared" si="35"/>
        <v>4.48470251317445</v>
      </c>
      <c r="G204" s="3">
        <f t="shared" si="36"/>
        <v>655.17866520423206</v>
      </c>
      <c r="H204" s="3"/>
    </row>
    <row r="205" spans="4:9" x14ac:dyDescent="0.2">
      <c r="D205">
        <f>+D204+1</f>
        <v>180</v>
      </c>
      <c r="E205" s="3">
        <f>+E204-G204</f>
        <v>657.41719231024115</v>
      </c>
      <c r="F205" s="3">
        <f t="shared" si="35"/>
        <v>2.2461754070599906</v>
      </c>
      <c r="G205" s="3">
        <f t="shared" si="36"/>
        <v>657.41719231034642</v>
      </c>
      <c r="H205" s="3"/>
      <c r="I205" s="3">
        <f>SUM(F194:F205)</f>
        <v>173.0327746118262</v>
      </c>
    </row>
    <row r="206" spans="4:9" x14ac:dyDescent="0.2">
      <c r="D206">
        <f>+D205+1</f>
        <v>181</v>
      </c>
      <c r="E206" s="3">
        <f>+E205-G205</f>
        <v>-1.0527401173021644E-10</v>
      </c>
      <c r="F206" s="3">
        <f t="shared" si="35"/>
        <v>-3.5968620674490618E-13</v>
      </c>
      <c r="G206" s="3"/>
      <c r="H206" s="3"/>
      <c r="I206" s="3"/>
    </row>
    <row r="207" spans="4:9" x14ac:dyDescent="0.2">
      <c r="E207" s="3"/>
      <c r="F207" s="3"/>
      <c r="G207" s="3"/>
      <c r="H207" s="3"/>
      <c r="I207" s="3"/>
    </row>
    <row r="208" spans="4:9" x14ac:dyDescent="0.2">
      <c r="E208" s="3"/>
      <c r="F208" s="3"/>
      <c r="G208" s="3"/>
      <c r="H208" s="3"/>
      <c r="I208" s="3"/>
    </row>
    <row r="209" spans="5:9" x14ac:dyDescent="0.2">
      <c r="E209" s="3"/>
      <c r="F209" s="3"/>
      <c r="G209" s="3"/>
      <c r="H209" s="3"/>
      <c r="I209" s="3"/>
    </row>
    <row r="210" spans="5:9" x14ac:dyDescent="0.2">
      <c r="E210" s="3"/>
      <c r="F210" s="3"/>
      <c r="G210" s="3"/>
      <c r="H210" s="3"/>
      <c r="I210" s="3"/>
    </row>
    <row r="211" spans="5:9" x14ac:dyDescent="0.2">
      <c r="E211" s="3"/>
      <c r="F211" s="3"/>
      <c r="G211" s="3"/>
      <c r="H211" s="3"/>
      <c r="I211" s="3"/>
    </row>
    <row r="212" spans="5:9" x14ac:dyDescent="0.2">
      <c r="E212" s="3"/>
      <c r="F212" s="3"/>
      <c r="G212" s="3"/>
      <c r="H212" s="3"/>
      <c r="I212" s="3"/>
    </row>
    <row r="213" spans="5:9" x14ac:dyDescent="0.2">
      <c r="E213" s="3"/>
      <c r="F213" s="3"/>
      <c r="G213" s="3"/>
      <c r="H213" s="3"/>
      <c r="I213" s="3"/>
    </row>
    <row r="214" spans="5:9" x14ac:dyDescent="0.2">
      <c r="E214" s="3"/>
      <c r="F214" s="3"/>
      <c r="G214" s="3"/>
      <c r="H214" s="3"/>
      <c r="I214" s="3"/>
    </row>
    <row r="215" spans="5:9" x14ac:dyDescent="0.2">
      <c r="E215" s="3"/>
      <c r="F215" s="3"/>
      <c r="G215" s="3"/>
      <c r="H215" s="3"/>
      <c r="I215" s="3"/>
    </row>
    <row r="216" spans="5:9" x14ac:dyDescent="0.2">
      <c r="E216" s="3"/>
      <c r="F216" s="3"/>
      <c r="G216" s="3"/>
      <c r="H216" s="3"/>
      <c r="I216" s="3"/>
    </row>
    <row r="217" spans="5:9" x14ac:dyDescent="0.2">
      <c r="E217" s="3"/>
      <c r="F217" s="3"/>
      <c r="G217" s="3"/>
      <c r="H217" s="3"/>
      <c r="I217" s="3"/>
    </row>
    <row r="218" spans="5:9" x14ac:dyDescent="0.2">
      <c r="E218" s="3"/>
      <c r="F218" s="3"/>
      <c r="G218" s="3"/>
      <c r="H218" s="3"/>
      <c r="I218" s="3"/>
    </row>
    <row r="219" spans="5:9" x14ac:dyDescent="0.2">
      <c r="E219" s="3"/>
      <c r="F219" s="3"/>
      <c r="G219" s="3"/>
      <c r="H219" s="3"/>
      <c r="I219" s="3"/>
    </row>
    <row r="220" spans="5:9" x14ac:dyDescent="0.2">
      <c r="E220" s="3"/>
      <c r="F220" s="3"/>
      <c r="G220" s="3"/>
      <c r="H220" s="3"/>
      <c r="I220" s="3"/>
    </row>
    <row r="221" spans="5:9" x14ac:dyDescent="0.2">
      <c r="E221" s="3"/>
      <c r="F221" s="3"/>
      <c r="G221" s="3"/>
      <c r="H221" s="3"/>
      <c r="I221" s="3"/>
    </row>
    <row r="222" spans="5:9" x14ac:dyDescent="0.2">
      <c r="E222" s="3"/>
      <c r="F222" s="3"/>
      <c r="G222" s="3"/>
      <c r="H222" s="3"/>
      <c r="I222" s="3"/>
    </row>
    <row r="223" spans="5:9" x14ac:dyDescent="0.2">
      <c r="E223" s="3"/>
      <c r="F223" s="3"/>
      <c r="G223" s="3"/>
      <c r="H223" s="3"/>
      <c r="I223" s="3"/>
    </row>
    <row r="224" spans="5:9" x14ac:dyDescent="0.2">
      <c r="E224" s="3"/>
      <c r="F224" s="3"/>
      <c r="G224" s="3"/>
      <c r="H224" s="3"/>
      <c r="I224" s="3"/>
    </row>
    <row r="225" spans="5:9" x14ac:dyDescent="0.2">
      <c r="E225" s="3"/>
      <c r="F225" s="3"/>
      <c r="G225" s="3"/>
      <c r="H225" s="3"/>
      <c r="I225" s="3"/>
    </row>
    <row r="226" spans="5:9" x14ac:dyDescent="0.2">
      <c r="E226" s="3"/>
      <c r="F226" s="3"/>
      <c r="G226" s="3"/>
      <c r="H226" s="3"/>
      <c r="I226" s="3"/>
    </row>
    <row r="227" spans="5:9" x14ac:dyDescent="0.2">
      <c r="E227" s="3"/>
      <c r="F227" s="3"/>
      <c r="G227" s="3"/>
      <c r="H227" s="3"/>
      <c r="I227" s="3"/>
    </row>
    <row r="228" spans="5:9" x14ac:dyDescent="0.2">
      <c r="E228" s="3"/>
      <c r="F228" s="3"/>
      <c r="G228" s="3"/>
      <c r="H228" s="3"/>
      <c r="I228" s="3"/>
    </row>
    <row r="229" spans="5:9" x14ac:dyDescent="0.2">
      <c r="E229" s="3"/>
      <c r="F229" s="3"/>
      <c r="G229" s="3"/>
      <c r="H229" s="3"/>
      <c r="I229" s="3"/>
    </row>
    <row r="230" spans="5:9" x14ac:dyDescent="0.2">
      <c r="E230" s="3"/>
      <c r="F230" s="3"/>
      <c r="G230" s="3"/>
      <c r="H230" s="3"/>
      <c r="I230" s="3"/>
    </row>
    <row r="231" spans="5:9" x14ac:dyDescent="0.2">
      <c r="E231" s="3"/>
      <c r="F231" s="3"/>
      <c r="G231" s="3"/>
      <c r="H231" s="3"/>
      <c r="I231" s="3"/>
    </row>
    <row r="232" spans="5:9" x14ac:dyDescent="0.2">
      <c r="E232" s="3"/>
      <c r="F232" s="3"/>
      <c r="G232" s="3"/>
      <c r="H232" s="3"/>
      <c r="I232" s="3"/>
    </row>
    <row r="233" spans="5:9" x14ac:dyDescent="0.2">
      <c r="E233" s="3"/>
      <c r="F233" s="3"/>
      <c r="G233" s="3"/>
      <c r="H233" s="3"/>
      <c r="I233" s="3"/>
    </row>
    <row r="234" spans="5:9" x14ac:dyDescent="0.2">
      <c r="E234" s="3"/>
      <c r="F234" s="3"/>
      <c r="G234" s="3"/>
      <c r="H234" s="3"/>
      <c r="I234" s="3"/>
    </row>
    <row r="235" spans="5:9" x14ac:dyDescent="0.2">
      <c r="E235" s="3"/>
      <c r="F235" s="3"/>
      <c r="G235" s="3"/>
      <c r="H235" s="3"/>
      <c r="I235" s="3"/>
    </row>
    <row r="236" spans="5:9" x14ac:dyDescent="0.2">
      <c r="E236" s="3"/>
      <c r="F236" s="3"/>
      <c r="G236" s="3"/>
      <c r="H236" s="3"/>
      <c r="I236" s="3"/>
    </row>
    <row r="237" spans="5:9" x14ac:dyDescent="0.2">
      <c r="E237" s="3"/>
      <c r="F237" s="3"/>
      <c r="G237" s="3"/>
      <c r="H237" s="3"/>
      <c r="I237" s="3"/>
    </row>
    <row r="238" spans="5:9" x14ac:dyDescent="0.2">
      <c r="E238" s="3"/>
      <c r="F238" s="3"/>
      <c r="G238" s="3"/>
      <c r="H238" s="3"/>
      <c r="I238" s="3"/>
    </row>
    <row r="239" spans="5:9" x14ac:dyDescent="0.2">
      <c r="E239" s="3"/>
      <c r="F239" s="3"/>
      <c r="G239" s="3"/>
      <c r="H239" s="3"/>
      <c r="I239" s="3"/>
    </row>
    <row r="240" spans="5:9" x14ac:dyDescent="0.2">
      <c r="E240" s="3"/>
      <c r="F240" s="3"/>
      <c r="G240" s="3"/>
      <c r="H240" s="3"/>
      <c r="I240" s="3"/>
    </row>
    <row r="241" spans="5:9" x14ac:dyDescent="0.2">
      <c r="E241" s="3"/>
      <c r="F241" s="3"/>
      <c r="G241" s="3"/>
      <c r="H241" s="3"/>
      <c r="I241" s="3"/>
    </row>
    <row r="242" spans="5:9" x14ac:dyDescent="0.2">
      <c r="E242" s="3"/>
      <c r="F242" s="3"/>
      <c r="G242" s="3"/>
      <c r="H242" s="3"/>
      <c r="I242" s="3"/>
    </row>
    <row r="243" spans="5:9" x14ac:dyDescent="0.2">
      <c r="E243" s="3"/>
      <c r="F243" s="3"/>
      <c r="G243" s="3"/>
      <c r="H243" s="3"/>
      <c r="I243" s="3"/>
    </row>
    <row r="244" spans="5:9" x14ac:dyDescent="0.2">
      <c r="E244" s="3"/>
      <c r="F244" s="3"/>
      <c r="G244" s="3"/>
      <c r="H244" s="3"/>
      <c r="I244" s="3"/>
    </row>
    <row r="245" spans="5:9" x14ac:dyDescent="0.2">
      <c r="E245" s="3"/>
      <c r="F245" s="3"/>
      <c r="G245" s="3"/>
      <c r="H245" s="3"/>
      <c r="I245" s="3"/>
    </row>
    <row r="246" spans="5:9" x14ac:dyDescent="0.2">
      <c r="E246" s="3"/>
      <c r="F246" s="3"/>
      <c r="G246" s="3"/>
      <c r="H246" s="3"/>
      <c r="I246" s="3"/>
    </row>
    <row r="247" spans="5:9" x14ac:dyDescent="0.2">
      <c r="E247" s="3"/>
      <c r="F247" s="3"/>
      <c r="G247" s="3"/>
      <c r="H247" s="3"/>
      <c r="I247" s="3"/>
    </row>
    <row r="248" spans="5:9" x14ac:dyDescent="0.2">
      <c r="E248" s="3"/>
      <c r="F248" s="3"/>
      <c r="G248" s="3"/>
      <c r="H248" s="3"/>
      <c r="I248" s="3"/>
    </row>
    <row r="249" spans="5:9" x14ac:dyDescent="0.2">
      <c r="E249" s="3"/>
      <c r="F249" s="3"/>
      <c r="G249" s="3"/>
      <c r="H249" s="3"/>
      <c r="I249" s="3"/>
    </row>
    <row r="250" spans="5:9" x14ac:dyDescent="0.2">
      <c r="E250" s="3"/>
      <c r="F250" s="3"/>
      <c r="G250" s="3"/>
      <c r="H250" s="3"/>
      <c r="I250" s="3"/>
    </row>
    <row r="251" spans="5:9" x14ac:dyDescent="0.2">
      <c r="E251" s="3"/>
      <c r="F251" s="3"/>
      <c r="G251" s="3"/>
      <c r="H251" s="3"/>
      <c r="I251" s="3"/>
    </row>
    <row r="252" spans="5:9" x14ac:dyDescent="0.2">
      <c r="E252" s="3"/>
      <c r="F252" s="3"/>
      <c r="G252" s="3"/>
      <c r="H252" s="3"/>
      <c r="I252" s="3"/>
    </row>
    <row r="253" spans="5:9" x14ac:dyDescent="0.2">
      <c r="E253" s="3"/>
      <c r="F253" s="3"/>
      <c r="G253" s="3"/>
      <c r="H253" s="3"/>
      <c r="I253" s="3"/>
    </row>
    <row r="254" spans="5:9" x14ac:dyDescent="0.2">
      <c r="E254" s="3"/>
      <c r="F254" s="3"/>
      <c r="G254" s="3"/>
      <c r="H254" s="3"/>
      <c r="I254" s="3"/>
    </row>
    <row r="255" spans="5:9" x14ac:dyDescent="0.2">
      <c r="E255" s="3"/>
      <c r="F255" s="3"/>
      <c r="G255" s="3"/>
      <c r="H255" s="3"/>
      <c r="I255" s="3"/>
    </row>
    <row r="256" spans="5:9" x14ac:dyDescent="0.2">
      <c r="E256" s="3"/>
      <c r="F256" s="3"/>
      <c r="G256" s="3"/>
      <c r="H256" s="3"/>
      <c r="I256" s="3"/>
    </row>
    <row r="257" spans="5:9" x14ac:dyDescent="0.2">
      <c r="E257" s="3"/>
      <c r="F257" s="3"/>
      <c r="G257" s="3"/>
      <c r="H257" s="3"/>
      <c r="I257" s="3"/>
    </row>
    <row r="258" spans="5:9" x14ac:dyDescent="0.2">
      <c r="E258" s="3"/>
      <c r="F258" s="3"/>
      <c r="G258" s="3"/>
      <c r="H258" s="3"/>
      <c r="I258" s="3"/>
    </row>
    <row r="259" spans="5:9" x14ac:dyDescent="0.2">
      <c r="E259" s="3"/>
      <c r="F259" s="3"/>
      <c r="G259" s="3"/>
      <c r="H259" s="3"/>
      <c r="I259" s="3"/>
    </row>
    <row r="260" spans="5:9" x14ac:dyDescent="0.2">
      <c r="E260" s="3"/>
      <c r="F260" s="3"/>
      <c r="G260" s="3"/>
      <c r="H260" s="3"/>
      <c r="I260" s="3"/>
    </row>
    <row r="261" spans="5:9" x14ac:dyDescent="0.2">
      <c r="E261" s="3"/>
      <c r="F261" s="3"/>
      <c r="G261" s="3"/>
      <c r="H261" s="3"/>
      <c r="I261" s="3"/>
    </row>
    <row r="262" spans="5:9" x14ac:dyDescent="0.2">
      <c r="E262" s="3"/>
      <c r="F262" s="3"/>
      <c r="G262" s="3"/>
      <c r="H262" s="3"/>
      <c r="I262" s="3"/>
    </row>
    <row r="263" spans="5:9" x14ac:dyDescent="0.2">
      <c r="E263" s="3"/>
      <c r="F263" s="3"/>
      <c r="G263" s="3"/>
      <c r="H263" s="3"/>
      <c r="I263" s="3"/>
    </row>
    <row r="264" spans="5:9" x14ac:dyDescent="0.2">
      <c r="E264" s="3"/>
      <c r="F264" s="3"/>
      <c r="G264" s="3"/>
      <c r="H264" s="3"/>
      <c r="I264" s="3"/>
    </row>
    <row r="265" spans="5:9" x14ac:dyDescent="0.2">
      <c r="E265" s="3"/>
      <c r="F265" s="3"/>
      <c r="G265" s="3"/>
      <c r="H265" s="3"/>
      <c r="I265" s="3"/>
    </row>
    <row r="266" spans="5:9" x14ac:dyDescent="0.2">
      <c r="E266" s="3"/>
      <c r="F266" s="3"/>
      <c r="G266" s="3"/>
      <c r="H266" s="3"/>
    </row>
    <row r="267" spans="5:9" x14ac:dyDescent="0.2">
      <c r="E267" s="4"/>
      <c r="F267" s="4"/>
      <c r="G267" s="4"/>
      <c r="H267" s="4"/>
      <c r="I267" s="4"/>
    </row>
    <row r="268" spans="5:9" x14ac:dyDescent="0.2">
      <c r="F268" s="5"/>
    </row>
    <row r="269" spans="5:9" x14ac:dyDescent="0.2">
      <c r="G269" s="3"/>
    </row>
    <row r="277" spans="9:9" x14ac:dyDescent="0.2">
      <c r="I277" s="3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Florence</cp:lastModifiedBy>
  <dcterms:created xsi:type="dcterms:W3CDTF">1999-05-11T16:14:41Z</dcterms:created>
  <dcterms:modified xsi:type="dcterms:W3CDTF">2016-01-15T10:06:08Z</dcterms:modified>
</cp:coreProperties>
</file>